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08" yWindow="-12" windowWidth="11544" windowHeight="8952"/>
  </bookViews>
  <sheets>
    <sheet name="68.1โครงการพัฒนาศักยภาพบุคลากร" sheetId="2" r:id="rId1"/>
    <sheet name="68.2โครงการชุมชนนักปฏิบัติ" sheetId="1" r:id="rId2"/>
    <sheet name="68.3โครงการบริหารจัดการความรู้" sheetId="3" r:id="rId3"/>
    <sheet name="68.4โครงการพัฒนาระบบKMS" sheetId="4" r:id="rId4"/>
    <sheet name="1.โครงการสอบทานKM Audit" sheetId="11" r:id="rId5"/>
    <sheet name="2.โครงการKM Awards" sheetId="5" r:id="rId6"/>
    <sheet name="3โครงการสร้างมาตรฐานISO" sheetId="10" r:id="rId7"/>
    <sheet name="4.โครงการทบทวนแผนแม่บท" sheetId="9" r:id="rId8"/>
    <sheet name="5.โครงการพัฒนาพนักงาน" sheetId="8" r:id="rId9"/>
    <sheet name="6.โครงการถอดองค์ความรู้" sheetId="6" r:id="rId10"/>
    <sheet name="7.โครงการผลิตสื่อ" sheetId="7" r:id="rId11"/>
    <sheet name="w1" sheetId="12" r:id="rId12"/>
    <sheet name="w2" sheetId="13" r:id="rId13"/>
    <sheet name="w3" sheetId="14" r:id="rId14"/>
    <sheet name="w4" sheetId="15" r:id="rId15"/>
    <sheet name="w5" sheetId="16" r:id="rId16"/>
    <sheet name="T1" sheetId="17" r:id="rId17"/>
    <sheet name="T2" sheetId="18" r:id="rId18"/>
    <sheet name="T3" sheetId="19" r:id="rId19"/>
    <sheet name="T4" sheetId="20" r:id="rId20"/>
    <sheet name="T5" sheetId="21" r:id="rId21"/>
    <sheet name="O1" sheetId="22" r:id="rId22"/>
    <sheet name="O2" sheetId="23" r:id="rId23"/>
    <sheet name="O3" sheetId="24" r:id="rId24"/>
    <sheet name="O4" sheetId="25" r:id="rId25"/>
    <sheet name="O5" sheetId="26" r:id="rId26"/>
    <sheet name="กลุ่ม1" sheetId="27" r:id="rId27"/>
    <sheet name="กลุ่ม2 .1" sheetId="46" r:id="rId28"/>
    <sheet name="กลุ่ม2.2" sheetId="47" r:id="rId29"/>
    <sheet name="กลุ่ม2.3" sheetId="48" r:id="rId30"/>
    <sheet name="กลุ่ม 2.4" sheetId="49" r:id="rId31"/>
    <sheet name="กลุ่ม 3.1" sheetId="50" r:id="rId32"/>
    <sheet name="กลุ่ม3.2" sheetId="51" r:id="rId33"/>
    <sheet name="กลุ่ม3.3" sheetId="52" r:id="rId34"/>
    <sheet name="กลุ่ม3.4" sheetId="53" r:id="rId35"/>
    <sheet name="กลุ่ม3.5" sheetId="54" r:id="rId36"/>
    <sheet name="กลุ่ม3.6" sheetId="55" r:id="rId37"/>
    <sheet name="กลุ่ม3.7" sheetId="56" r:id="rId38"/>
    <sheet name="กลุ่ม3.8" sheetId="57" r:id="rId39"/>
    <sheet name="กลุ่ม3.9" sheetId="58" r:id="rId40"/>
    <sheet name="กลุ่ม3.10" sheetId="59" r:id="rId41"/>
    <sheet name="กลุ่ม4.1" sheetId="60" r:id="rId42"/>
    <sheet name="กลุ่ม4.2" sheetId="61" r:id="rId43"/>
    <sheet name="กลุ่ม4.3" sheetId="62" r:id="rId44"/>
    <sheet name="กลุ่ม4.4" sheetId="63" r:id="rId45"/>
    <sheet name="กลุ่ม4.5" sheetId="64" r:id="rId46"/>
    <sheet name="กลุ่ม4.6" sheetId="65" r:id="rId47"/>
    <sheet name="กลุ่ม4.7" sheetId="66" r:id="rId48"/>
    <sheet name="กลุ่ม4.8" sheetId="67" r:id="rId49"/>
    <sheet name="กลุ่ม4.9" sheetId="68" r:id="rId50"/>
    <sheet name="กลุ่ม4.10" sheetId="69" r:id="rId51"/>
    <sheet name="กลุ่ม5.1" sheetId="70" r:id="rId52"/>
    <sheet name="กลุ่ม5.2" sheetId="71" r:id="rId53"/>
    <sheet name="กลุ่ม5.3" sheetId="72" r:id="rId54"/>
    <sheet name="กลุ่ม5.4" sheetId="73" r:id="rId55"/>
    <sheet name="กลุ่ม6.1" sheetId="74" r:id="rId56"/>
    <sheet name="กลุ่ม6.2" sheetId="75" r:id="rId57"/>
    <sheet name="กลุ่ม6.3" sheetId="76" r:id="rId58"/>
    <sheet name="กลุ่ม7.1" sheetId="77" r:id="rId59"/>
    <sheet name="กลุ่ม7.2" sheetId="78" r:id="rId60"/>
    <sheet name="กลุ่ม7.3" sheetId="81" r:id="rId61"/>
    <sheet name="กลุ่ม7.4" sheetId="80" r:id="rId62"/>
    <sheet name="กลุ่ม7.5" sheetId="82" r:id="rId63"/>
    <sheet name="Sheet33" sheetId="45" r:id="rId64"/>
  </sheets>
  <calcPr calcId="144525"/>
</workbook>
</file>

<file path=xl/calcChain.xml><?xml version="1.0" encoding="utf-8"?>
<calcChain xmlns="http://schemas.openxmlformats.org/spreadsheetml/2006/main">
  <c r="E5" i="82" l="1"/>
  <c r="E5" i="81"/>
  <c r="E5" i="80"/>
  <c r="E5" i="78" l="1"/>
  <c r="E5" i="77"/>
  <c r="E5" i="76"/>
  <c r="E5" i="75"/>
  <c r="E5" i="74"/>
  <c r="E5" i="73"/>
  <c r="E5" i="72"/>
  <c r="E5" i="71"/>
  <c r="E5" i="70"/>
  <c r="E5" i="69"/>
  <c r="E5" i="68"/>
  <c r="E5" i="67"/>
  <c r="E5" i="66"/>
  <c r="E5" i="65"/>
  <c r="E5" i="62"/>
  <c r="E5" i="64"/>
  <c r="E5" i="63"/>
  <c r="E5" i="61"/>
  <c r="E5" i="60"/>
  <c r="E5" i="59"/>
  <c r="E5" i="58"/>
  <c r="E5" i="57"/>
  <c r="E5" i="56"/>
  <c r="E5" i="55"/>
  <c r="E5" i="48"/>
  <c r="E5" i="54"/>
  <c r="E5" i="53"/>
  <c r="E5" i="52"/>
  <c r="E5" i="51"/>
  <c r="E5" i="50"/>
  <c r="E5" i="49"/>
  <c r="E5" i="47"/>
  <c r="E5" i="46"/>
  <c r="D5" i="18"/>
  <c r="E5" i="27"/>
  <c r="D5" i="13"/>
  <c r="D5" i="12"/>
  <c r="D5" i="26"/>
  <c r="D5" i="25"/>
  <c r="D5" i="24"/>
  <c r="D5" i="23"/>
  <c r="D5" i="22"/>
  <c r="D5" i="21"/>
  <c r="D5" i="20"/>
  <c r="D5" i="19"/>
  <c r="D5" i="17"/>
  <c r="D5" i="15"/>
  <c r="D5" i="14"/>
  <c r="Q14" i="3" l="1"/>
  <c r="K14" i="3"/>
  <c r="M14" i="3" s="1"/>
  <c r="Q14" i="7"/>
  <c r="K14" i="7"/>
  <c r="M14" i="7" s="1"/>
  <c r="Q14" i="6"/>
  <c r="K14" i="6"/>
  <c r="M14" i="6" s="1"/>
  <c r="Q14" i="8"/>
  <c r="K14" i="8"/>
  <c r="M14" i="8" s="1"/>
  <c r="Q14" i="9"/>
  <c r="K14" i="9"/>
  <c r="M14" i="9" s="1"/>
  <c r="Q14" i="10"/>
  <c r="K14" i="10"/>
  <c r="M14" i="10" s="1"/>
  <c r="Q14" i="5"/>
  <c r="K14" i="5"/>
  <c r="M14" i="5" s="1"/>
  <c r="Q14" i="11"/>
  <c r="K14" i="11"/>
  <c r="M14" i="11" s="1"/>
  <c r="Q14" i="4"/>
  <c r="K14" i="4"/>
  <c r="M14" i="4" s="1"/>
  <c r="Q14" i="1"/>
  <c r="K14" i="1"/>
  <c r="M14" i="1" s="1"/>
  <c r="Q14" i="2"/>
  <c r="K14" i="2"/>
  <c r="M14" i="2" s="1"/>
  <c r="I5" i="26" l="1"/>
  <c r="I5" i="18"/>
  <c r="J5" i="77"/>
  <c r="I5" i="25"/>
  <c r="J5" i="49"/>
  <c r="J5" i="55"/>
  <c r="I5" i="23"/>
  <c r="I5" i="24"/>
  <c r="J5" i="48"/>
  <c r="J5" i="53"/>
  <c r="J5" i="82"/>
  <c r="J5" i="52"/>
  <c r="J5" i="78"/>
  <c r="J5" i="51"/>
  <c r="J5" i="81"/>
  <c r="J5" i="46"/>
  <c r="J5" i="50"/>
  <c r="J5" i="75"/>
  <c r="J5" i="59"/>
  <c r="J5" i="56"/>
  <c r="J5" i="76"/>
  <c r="I5" i="13"/>
  <c r="J5" i="67"/>
  <c r="I5" i="16"/>
  <c r="J5" i="80"/>
  <c r="J5" i="64"/>
  <c r="J5" i="73"/>
  <c r="J5" i="71"/>
  <c r="J5" i="69"/>
  <c r="J5" i="57"/>
  <c r="I5" i="19"/>
  <c r="J5" i="68"/>
  <c r="J5" i="60"/>
  <c r="J5" i="58"/>
  <c r="I5" i="20"/>
  <c r="I5" i="15"/>
  <c r="J5" i="47"/>
  <c r="J5" i="65"/>
  <c r="I5" i="22"/>
  <c r="J5" i="27"/>
  <c r="J5" i="62"/>
  <c r="J5" i="61"/>
  <c r="I5" i="21"/>
  <c r="I5" i="12"/>
  <c r="J5" i="70"/>
  <c r="J5" i="74"/>
  <c r="J5" i="63"/>
  <c r="J5" i="66"/>
  <c r="I5" i="14"/>
  <c r="J5" i="72"/>
  <c r="I5" i="17"/>
  <c r="J5" i="54"/>
</calcChain>
</file>

<file path=xl/sharedStrings.xml><?xml version="1.0" encoding="utf-8"?>
<sst xmlns="http://schemas.openxmlformats.org/spreadsheetml/2006/main" count="2941" uniqueCount="367">
  <si>
    <t>วัตถุประสงค์เชิงยุทธศาสตร์ (SO)</t>
  </si>
  <si>
    <t>SO4 เพิ่มขีดความสามารถองค์กรด้วยเทคโนโลยีดิจิทัลและนวัตกรรม​</t>
  </si>
  <si>
    <t>กลยุทธ์ขับเคลื่อนยุทธศาสตร์</t>
  </si>
  <si>
    <t xml:space="preserve">ตัวชี้วัด : </t>
  </si>
  <si>
    <t>โครงการ</t>
  </si>
  <si>
    <t>ผู้รับผิดชอบ</t>
  </si>
  <si>
    <t>(Risk Owners)</t>
  </si>
  <si>
    <t>เป้าหมาย</t>
  </si>
  <si>
    <t>การวิเคราะห์ความเสี่ยง</t>
  </si>
  <si>
    <t>(Risk Scenario)</t>
  </si>
  <si>
    <t>ปัจจัยเสี่ยง</t>
  </si>
  <si>
    <t>(Risk Factor)</t>
  </si>
  <si>
    <t>การควบคุมที่มีอยู่</t>
  </si>
  <si>
    <t>(Existing Control)</t>
  </si>
  <si>
    <t>การประเมินความเสี่ยง (Risk Assessment)</t>
  </si>
  <si>
    <t>มาตรการรองรับ</t>
  </si>
  <si>
    <t>ความเสี่ยง</t>
  </si>
  <si>
    <t>(Risk Response)</t>
  </si>
  <si>
    <t>ระดับความเสี่ยงที่เหลืออยู่ (Residual Risk)</t>
  </si>
  <si>
    <t>F</t>
  </si>
  <si>
    <t>O</t>
  </si>
  <si>
    <t>R</t>
  </si>
  <si>
    <t>L</t>
  </si>
  <si>
    <t>IM</t>
  </si>
  <si>
    <t>LH</t>
  </si>
  <si>
    <t>Level</t>
  </si>
  <si>
    <t>พน. ทน.</t>
  </si>
  <si>
    <t>องค์ความรู้จาก CoPs ต่อยอดสู่นวัตกรรม/ธุรกิจ</t>
  </si>
  <si>
    <t>ผลงาน CoPs ไม่มี Impact ต่อองค์กร</t>
  </si>
  <si>
    <t xml:space="preserve">คณะกรรมการจัดการความรู้ กำกับติดตามการดำเนินงาน และบูรณาการการทำงานร่วมกันระหว่างส่วนงานที่เกี่ยวข้อง </t>
  </si>
  <si>
    <t>หมายเหตุ: 1/</t>
  </si>
  <si>
    <t xml:space="preserve">2/ คอลัมภ์ K ให้ใส่น้ำหนักของผลกระทบแต่ละด้าน โดยผลรวมต้องเป็น 1.00 เช่น F= 0.25, O=0.25, R=0.5, L=0.00 </t>
  </si>
  <si>
    <t>มาตรการจัดการความเสี่ยง (Risk Response Plan)</t>
  </si>
  <si>
    <t>ขั้นตอน</t>
  </si>
  <si>
    <t>วันที่เริ่มต้น</t>
  </si>
  <si>
    <t>วันที่กำหนด</t>
  </si>
  <si>
    <t>แล้วเสร็จ</t>
  </si>
  <si>
    <t>งบประมาณ</t>
  </si>
  <si>
    <t>ความคืบหน้าของขั้นตอน/วิธีปฏิบัติงาน</t>
  </si>
  <si>
    <t>วิธีวัดผล</t>
  </si>
  <si>
    <t>วันที่แล้วเสร็จ</t>
  </si>
  <si>
    <t>ผลการดำเนินงาน</t>
  </si>
  <si>
    <t>พน.</t>
  </si>
  <si>
    <t>เม.ย.</t>
  </si>
  <si>
    <t>ระยะเวลา</t>
  </si>
  <si>
    <t>พ.ค.</t>
  </si>
  <si>
    <t>มิ.ย.</t>
  </si>
  <si>
    <t>ก.ค.</t>
  </si>
  <si>
    <t>มี.ค.</t>
  </si>
  <si>
    <t>SO5_เพิ่มศักยภาพบุคลากรและกระบวนการรองรับการเติบโตทางธุรกิจ</t>
  </si>
  <si>
    <t>กลยุทธ์ 11 พัฒนาและเสริมสร้าง ขีดความสามารถการทำงานในอนาคต</t>
  </si>
  <si>
    <t>ผลประเมินการดำเนินงานด้าน KM  ≥ 4</t>
  </si>
  <si>
    <t xml:space="preserve">แผนบูรณาการการทำงานร่วมกับส่วนงานที่เกี่ยวข้องเพื่อออกแบบกิจกรรม </t>
  </si>
  <si>
    <t>1.  รวบรวมข้อมูลผลประเมิน</t>
  </si>
  <si>
    <t xml:space="preserve">เม.ย. </t>
  </si>
  <si>
    <t>ม.ค.</t>
  </si>
  <si>
    <t>ก.พ.</t>
  </si>
  <si>
    <t>SO5 เพิ่มศักยภาพบุคลากรและกระบวนการรองรับการเติบโตทางธุรกิจ</t>
  </si>
  <si>
    <t>1 องค์ความรู้/Work System</t>
  </si>
  <si>
    <t>Cyber Security</t>
  </si>
  <si>
    <t>ดำเนินการร่วมกับส่วนงานด้านเทคโนโลยี</t>
  </si>
  <si>
    <t xml:space="preserve">บูรณาการการทำงานร่วมกับส่วนงานที่เกี่ยวข้อง และคณะกรรมการที่เกี่ยวข้องกำกับติดตาม </t>
  </si>
  <si>
    <t>แผนการสื่อสาร/จูงใจ และการประเมินและติดตามผลระหว่างดำเนินโครงการ</t>
  </si>
  <si>
    <t>ไตรมาสละ 1 ครั้ง</t>
  </si>
  <si>
    <t xml:space="preserve">อย่างน้อย 10 องค์ความรู้ </t>
  </si>
  <si>
    <t>ระยะเวลาในการถอดองค์ความรู้และดำเนินการจัดจ้างพัสดุ</t>
  </si>
  <si>
    <t>ดำเนินงานร่วมกับ จพ.</t>
  </si>
  <si>
    <t>ดำเนินงานร่วมกับเจ้าขององค์ความรู้ และ จพ.</t>
  </si>
  <si>
    <t>ความรู้ความเข้าใจในงานด้านการจัดการความรู้</t>
  </si>
  <si>
    <t>การกำกับติดตามผลการประเมิน</t>
  </si>
  <si>
    <t>ปริมาณและความเร่งด่วนของภารกิจ</t>
  </si>
  <si>
    <t>การกำกับติดตามควบคุมการดำเนินงาน</t>
  </si>
  <si>
    <t>คณะกรรมการจัดการความรู้กำกับติดตามการดำเนินงาน</t>
  </si>
  <si>
    <t>ความรู้ความเข้าใจในเกณฑ์</t>
  </si>
  <si>
    <t xml:space="preserve">แผนการดำเนินงานร่วมกับส่วนงานที่เกี่ยวข้อง </t>
  </si>
  <si>
    <t>ความรู้ความเข้าใจในเครื่องมือ/กระบวนการสอบทาน</t>
  </si>
  <si>
    <t>แผนการดำเนินงานร่วมกับส่วนงานที่เกี่ยวข้อง - ปอ.</t>
  </si>
  <si>
    <t>ขาดการส่วนร่วมในกิจกรรม</t>
  </si>
  <si>
    <t>ภารกิจงาน</t>
  </si>
  <si>
    <t xml:space="preserve">กระตุ้นจูงใจ/เพิ่มช่องทางในการเข้าถึงกิจกรรมการเรียนรู้
</t>
  </si>
  <si>
    <t xml:space="preserve">KM68-2 โครงการชุมชนนักปฏิบัติ (CoPs for Sustainable Growth) </t>
  </si>
  <si>
    <t xml:space="preserve">1. ส่วนงานไม่ตระหนักถึงความสำคัญของ CoPs
2. การทำงานแบบแยกส่วน Silo </t>
  </si>
  <si>
    <t>1. สื่อสารสร้างความตระหนัก/ยกย่องเชิดชูเกียรติต้นแบบ
2. บูรณาการการทำงานร่วมกับส่วนงานที่เกี่ยวข้อง (นย. พน. วพ.)</t>
  </si>
  <si>
    <t>1. พัฒนาความรู้ทีม KM
2. แผนบูรณาการการทำงานร่วมกับส่วนงานเจ้าของระบบงานและความรู้ (Owner)</t>
  </si>
  <si>
    <t>KM68--4 โครงการพัฒนาระบบการจัดการความรู้ (Knowledge Management System)</t>
  </si>
  <si>
    <t xml:space="preserve"> 1 ระบบการจัดการความรู้ (Knowledge Management System) </t>
  </si>
  <si>
    <t>ระบบไม่ตรงความต้องการ/ไม่ปลอดภัย</t>
  </si>
  <si>
    <t>KM68-1 โครงการสอบทานและประเมินผลการดำเนินงานด้านการจัดการความรู้ (KM Audit)</t>
  </si>
  <si>
    <t>ดำเนินการผิดวิธี</t>
  </si>
  <si>
    <t xml:space="preserve">หารือที่ปรึกษา
</t>
  </si>
  <si>
    <t>จำนวนการมีส่วนร่วมไม่มาก</t>
  </si>
  <si>
    <t xml:space="preserve"> - ประมาณภารกิจ
-  การรับรู้ </t>
  </si>
  <si>
    <t xml:space="preserve">การสื่อสาร
</t>
  </si>
  <si>
    <t>KM68-3 โครงการสร้างมาตรฐานการจัดการความรู้ตามแนวทาง ISO30401</t>
  </si>
  <si>
    <t>ดำเนินการไม่แล้วเสร็จตามกำหนด</t>
  </si>
  <si>
    <t>KM68-4 โครงการทบทวนแผนแม่บทด้านการจัดการความรู้ (KM Master plan)</t>
  </si>
  <si>
    <t xml:space="preserve">KM68-5 โครงการพัฒนาพนักงานด้านการจัดการความรู้ </t>
  </si>
  <si>
    <t>ความรู้ไม่เพียงพอต่อการปฏิบัติงาน</t>
  </si>
  <si>
    <t xml:space="preserve">KM68-6  โครงการถอดองค์ความรู้ผู้เชี่ยวชาญและผู้บริหาร ธ.ก.ส. (Guru Experience)  </t>
  </si>
  <si>
    <t xml:space="preserve">KM68-7 โครงการผลิตสื่อองค์ความรู้ที่เป็นเลิศ (Best Practice) และองค์ความรู้ที่สำคัญของธนาคาร </t>
  </si>
  <si>
    <t>KM68-3 โครงการบริหารจัดการความรู้ที่สำคัญ</t>
  </si>
  <si>
    <t>ระบุองค์ความรู้ไม่ถูกต้อง</t>
  </si>
  <si>
    <t>กระบวนการไม่เหมาะสม</t>
  </si>
  <si>
    <t>หารือส่วนงานที่เกี่ยวข้อง</t>
  </si>
  <si>
    <t>W1  ธนาคารกำหนดค่านิยม และพฤติกรรมที่พึงประสงค์ด้านการจัดการความรู้แต่การรับรู้ยังไม่ทั่วถึง</t>
  </si>
  <si>
    <t>กิจกรรมสื่อสารบทบาทผู้นำด้านการจัดการความรู้</t>
  </si>
  <si>
    <t>L1</t>
  </si>
  <si>
    <t>KM68-2 โครงการผู้นำและต้นแบบด้านการจัดการความรู้ (KM Awards)
-กิจกรรมสื่อสารบทบาทผู้นำด้านการจัดการความรู้</t>
  </si>
  <si>
    <t>ความเสี่ยงที่เหลืออยู่ (Residual Risk)</t>
  </si>
  <si>
    <t>ปัจจัย</t>
  </si>
  <si>
    <t>มาตรการรองรับความเสี่ยง (Risk Response)</t>
  </si>
  <si>
    <t>ศ</t>
  </si>
  <si>
    <t>ระดับความเสี่ยงที่เหลืออยู่(Residual Risk)</t>
  </si>
  <si>
    <t>ผลกระทบ (Impact)</t>
  </si>
  <si>
    <t>โอกาส(Likelihood)</t>
  </si>
  <si>
    <t>คะแนนความเสี่ยง</t>
  </si>
  <si>
    <t>ระดับความเสี่ยง</t>
  </si>
  <si>
    <t>มาตรการจัดการความเสี่ยง : กิจกรรมสื่อสารบทบาทผู้นำด้านการจัดการความรู้</t>
  </si>
  <si>
    <t>ปัจจัยที่ใช้ประเมิน</t>
  </si>
  <si>
    <t>W2  ระบบจัดเก็บองค์ความรู้ไม่ดึงดูดให้พนักงานแสวงหาความรู้เท่าที่ควร</t>
  </si>
  <si>
    <t>พัฒนาระบบการจัดการองค์ความรู้</t>
  </si>
  <si>
    <t>มาตรการจัดการความเสี่ยง : พัฒนาระบบการจัดการองค์ความรู้</t>
  </si>
  <si>
    <t>W3  การวัดผลการดำเนินงานด้านการจัดการความรู้ ไม่สามารถระบุเป็นตัวชี้วัดที่สะท้อนผลลัพธ์ที่ชัดเจน</t>
  </si>
  <si>
    <t>กำหนดเกณฑ์การประเมินผลการดำเนินงานรายบุคคลที่สอดคล้องกับการดำเนินกิจกรรมการจัดการความรู้ ภายใต้กิจกรรมชุมชนนักปฏิบัติ CoPs</t>
  </si>
  <si>
    <t>มาตรการจัดการความเสี่ยง : กำหนดเกณฑ์การประเมินผลการดำเนินงานรายบุคคลที่สอดคล้องกับการดำเนินกิจกรรมการจัดการความรู้ ภายใต้กิจกรรมชุมชนนักปฏิบัติ CoPs</t>
  </si>
  <si>
    <t>W4  องค์ความรู้ยังไม่รองรับการเปลี่ยนแปลงของธุรกิจและทิศทางอนาคต</t>
  </si>
  <si>
    <t>หารือร่วมกับส่วนงานเจ้าของความรู้เพื่อระบุความรู้ให้รองรับการเปลี่ยนแปลงทางธุรกิจ ภายใต้โครงการบริหารจัดการความรู้ที่สำคัญ</t>
  </si>
  <si>
    <t>มาตรการจัดการความเสี่ยง : หารือร่วมกับส่วนงานเจ้าของความรู้เพื่อระบุความรู้ให้รองรับการเปลี่ยนแปลงทางธุรกิจ ภายใต้โครงการบริหารจัดการความรู้ที่สำคัญ</t>
  </si>
  <si>
    <t>W5  การปรับโครงสร้างองค์กรใหม่ ทำให้การจัดการความรู้ไม่ครบถ้วน ครอบคลุม</t>
  </si>
  <si>
    <t>บูรณาการการทำงานร่วมกับส่วนงานเจ้าของระบบงาน ภายใต้โครงการบริหารจัดการความรู้ที่สำคัญ</t>
  </si>
  <si>
    <t>1.ประเมินผลกระทบจากโครงสร้างองค์กรใหม่</t>
  </si>
  <si>
    <t>2.ระบุองค์ความรู้สำคัญ (Critical Knowledge)</t>
  </si>
  <si>
    <t>3.บูรณาการการทำงานร่วมกับส่วนงานที่เกี่ยวข้อง</t>
  </si>
  <si>
    <t xml:space="preserve"> 4.กำหนดกระบวนการจัดการความรู้ภายใต้โครงการบริหารจัดการความรู้</t>
  </si>
  <si>
    <t>5.สื่อสารและสร้างการมีส่วนร่วม</t>
  </si>
  <si>
    <t>6.ติดตาม ประเมินผล และปรับปรุง</t>
  </si>
  <si>
    <t>T1  ภารกิจตามนโยบายรัฐส่งผลให้การจัดการความรู้ได้รับความสนใจเป็นลำดับรอง</t>
  </si>
  <si>
    <t>กิจกรรมชุมชนนักปฏิบัติ (CoPs for Sustainable Growth)  สนับสนุนให้การจัดการความรู้เป็นส่วนหนึ่งของงบประมาณ ดำเนินการภายใต้กรอบงบประมาณเดิม/ปรับลด</t>
  </si>
  <si>
    <t>มาตรการจัดการความเสี่ยง :กิจกรรมชุมชนนักปฏิบัติ (CoPs for Sustainable Growth)  สนับสนุนให้การจัดการความรู้เป็นส่วนหนึ่งของงบประมาณ ดำเนินการภายใต้กรอบงบประมาณเดิม/ปรับลด</t>
  </si>
  <si>
    <t>1.เชื่อมโยงนโยบายกับการจัดการความรู้</t>
  </si>
  <si>
    <t>2. จัดตั้งและคัดเลือกชุมชนนักปฏิบัติ (CoPs)</t>
  </si>
  <si>
    <t>4. ดำเนินกิจกรรมแลกเปลี่ยนเรียนรู้</t>
  </si>
  <si>
    <t>3. บูรณาการ CoPs เข้ากับงานประจำและงบประมาณ</t>
  </si>
  <si>
    <t>6. ติดตาม ประเมินผล และปรับปรุง</t>
  </si>
  <si>
    <t>5. สรุปผลและเชื่อมโยงกับตัวชี้วัด</t>
  </si>
  <si>
    <t>T2  เกษตรกรลูกค้ายังไม่เข้าถึงเทคโนโลยีและฐานข้อมูลองค์ความรู้</t>
  </si>
  <si>
    <t>แผนการสร้างความสัมพันธ์กับองค์กรภาคีเครือข่าย เพื่อให้ความรู้และพัฒนาอาชีพเกษตรกรลูกค้า</t>
  </si>
  <si>
    <t>มาตรการจัดการความเสี่ยง :แผนการสร้างความสัมพันธ์กับองค์กรภาคีเครือข่าย เพื่อให้ความรู้และพัฒนาอาชีพเกษตรกรลูกค้า</t>
  </si>
  <si>
    <t>1.สำรวจและรวบรวมข้อมูลเกษตรกรลูกค้า</t>
  </si>
  <si>
    <t>2.ประสานและสร้างเครือข่ายความร่วมมือ</t>
  </si>
  <si>
    <t>3.จัดทำแผนถ่ายทอดองค์ความรู้และพัฒนาอาชีพ</t>
  </si>
  <si>
    <t>4.ดำเนินกิจกรรมให้ความรู้และส่งเสริมการใช้เทคโนโลยี</t>
  </si>
  <si>
    <t>5.ติดตามและประเมินผลการดำเนินงาน</t>
  </si>
  <si>
    <t>T3  เครือข่ายการจัดการความรู้ที่เกี่ยวข้องกับธนาคารยังเชื่อมโยงกันได้ไม่สมบูรณ์</t>
  </si>
  <si>
    <t>แผนสร้างความสัมพันธ์กับองค์กรภาคีเครือข่ายเพื่อให้ความรู้และพัฒนาอาชีพเกษตรกรลูกค้า</t>
  </si>
  <si>
    <t>T4  ภาวะเศรษฐกิจถดถอย ทำให้รายได้ของธนาคารลดลง ส่งผลต่อการสนับสนุนด้านการจัดการความรู้</t>
  </si>
  <si>
    <t xml:space="preserve">ปรับปรุงการจัดสรรทรัพยากรให้เหมาะสม </t>
  </si>
  <si>
    <t xml:space="preserve">มาตรการจัดการความเสี่ยง : ปรับปรุงการจัดสรรทรัพยากรให้เหมาะสม </t>
  </si>
  <si>
    <t>T5  ระบบการประเมินผลภายนอกทำให้กระบวนการจัดการความรู้ดำเนินการเพื่อการประเมิน</t>
  </si>
  <si>
    <t xml:space="preserve">นำเกณฑ์การประเมินผลจากภายนอกมาใช้เป็นเกณฑ์เป็นเกณฑ์การวัดผลการดำเนินงาน </t>
  </si>
  <si>
    <t xml:space="preserve">มาตรการจัดการความเสี่ยง : นำเกณฑ์การประเมินผลจากภายนอกมาใช้เป็นเกณฑ์เป็นเกณฑ์การวัดผลการดำเนินงาน </t>
  </si>
  <si>
    <t>O1  เครือข่ายความรู้ภายนอกมีความหลากหลายทั้งภาครัฐ เอกชน เกษตรกรและสถาบันการศึกษา มุ่งเน้นความยั่งยืนของสังคม และสิ่งแวดล้อม (Environment Social Governance: ESG) เป็นโอกาสในการพัฒนาผลิตภัณฑ์บริการ และเป็นแหล่งเงินทุนที่สนับสนุน การเปลี่ยนผ่านธุรกิจสู่ความยั่งยืน</t>
  </si>
  <si>
    <t>กิจกรรมสร้างความสัมพันธ์กับองค์กรภาคีเครือข่ายภายนอกเพื่อให้ความรู้ด้านสิ่งแวดล้อม</t>
  </si>
  <si>
    <t>มาตรการจัดการความเสี่ยง : กิจกรรมสร้างความสัมพันธ์กับองค์กรภาคีเครือข่ายภายนอกเพื่อให้ความรู้ด้านสิ่งแวดล้อม</t>
  </si>
  <si>
    <t>O2  เกษตรกรลูกค้ามีส่วนร่วมในกระบวนการจัดการความรู้ของธนาคารอย่างต่อเนื่อง</t>
  </si>
  <si>
    <t>พัฒนาลูกค้า SME เกษตรหัวขบวน ให้มีศักยภาพเพื่อส่งต่อความรู้ให้เครือข่าย</t>
  </si>
  <si>
    <t>O3  รัฐบาลมีนโยบายในการใช้ความรู้และนวัตกรรมเป็นเครื่องมือในการพัฒนาบุคลากรและภาคการเกษตร</t>
  </si>
  <si>
    <t xml:space="preserve">สนับสนุนการสร้างนวัตกรรมจากองค์ความรู้ผ่านโครงการชุมชนนักปฏิบัติ (CoPs for Sustainable Growth) </t>
  </si>
  <si>
    <t xml:space="preserve">O4  เทคโนโลยีดิจิทัลสนับสนุนการเข้าถึงองค์ความรู้ เช่น Application Line, FACEBOOK </t>
  </si>
  <si>
    <t>พัฒนาระบบการจัดการความรู้ (KMS) ให้สามารถเข้าถึงได้สะดวก รวดเร็ว และทั่วถึง</t>
  </si>
  <si>
    <t>O5  มีแนวปฏิบัติที่ดี (Best Practice) ภายนอก และมาตรฐานสากล ISO 30401 ด้านการจัดการความรู้สนับสนุนภาคการเกษตรในมิติของเศรษฐกิจ สังคม สิ่งแวดล้อม ผ่าน ธ.ก.ส. เป็นโอกาสในการเข้าถึงชุมชน</t>
  </si>
  <si>
    <t>ถอดองค์ความรู้แนวปฏิบัติที่ดี และนำมาพัฒนาเป็นมาตรฐานด้านการจัดการความรู้ขององค์กร</t>
  </si>
  <si>
    <t xml:space="preserve">พัฒนาศักยภาพบุคลากรและเครือข่ายการจัดการความรู้  </t>
  </si>
  <si>
    <t>กลุ่มผู้มีส่วนได้
ส่วนเสีย</t>
  </si>
  <si>
    <t>กลุ่มหน่วยงานกำกับดูแลภาครัฐ/ผู้ถือหุ้น</t>
  </si>
  <si>
    <t>การให้ข้อมูลและความรู้ด้านสถานการณ์การเปลี่ยนแปลงต่าง ๆ ทั้งทางเศรษฐกิจ สังคม และสิ่งแวดล้อม ที่มีผลกระทบต่อการประกอบอาชีพเกษตรและธุรกิจเกษตร</t>
  </si>
  <si>
    <t>L2</t>
  </si>
  <si>
    <t>NL4</t>
  </si>
  <si>
    <t>1.  ประชุมวางแผนการสื่อสารค่านิยมและพฤติกรรมด้านการจัดการความรู้</t>
  </si>
  <si>
    <t>2.  ผู้บริหารและผู้นำสื่อสารบทบาทและแบบอย่างด้านการจัดการความรู้</t>
  </si>
  <si>
    <t>3.  ดำเนินกิจกรรมสร้างการรับรู้และการมีส่วนร่วมด้านการจัดการความรู้</t>
  </si>
  <si>
    <t>4. ติดตามระดับการรับรู้และการนำค่านิยมด้านการจัดการความรู้ไปปฏิบัติ</t>
  </si>
  <si>
    <t>5.  ปรับปรุงรูปแบบการสื่อสารและกิจกรรมให้เหมาะสมอย่างต่อเนื่อง</t>
  </si>
  <si>
    <t>1.  รวบรวมและทบทวนองค์ความรู้ที่มีอยู่ในองค์กร</t>
  </si>
  <si>
    <t>2.  วิเคราะห์ความต้องการใช้งานของผู้ใช้งาน (พนักงาน)</t>
  </si>
  <si>
    <t>3. ออกแบบและพัฒนาระบบการจัดเก็บและเข้าถึงองค์ความรู้ </t>
  </si>
  <si>
    <t>4.  สื่อสารและส่งเสริมการใช้งานระบบการจัดการองค์ความรู้</t>
  </si>
  <si>
    <t>5.  ติดตามผลและรับข้อเสนอแนะเพื่อปรับปรุงระบบ</t>
  </si>
  <si>
    <t>1. รวบรวมและทบทวนข้อมูลผลการดำเนินงานด้านการจัดการความรู้</t>
  </si>
  <si>
    <t>2. กำหนดตัวชี้วัดและเกณฑ์การประเมินผลที่เกี่ยวข้องกับกิจกรรม CoPs</t>
  </si>
  <si>
    <t>3. เชื่อมโยงตัวชี้วัดด้านการจัดการความรู้กับการประเมินผลรายบุคคล</t>
  </si>
  <si>
    <t>4.ติดตามและประเมินผลการใช้ตัวชี้วัดด้านการจัดการความรู้</t>
  </si>
  <si>
    <t>5. ปรับปรุงเกณฑ์และแนวทางการประเมินผลอย่างต่อเนื่อง</t>
  </si>
  <si>
    <t>1.  ประสานและจัดประชุมร่วมกับส่วนงานเจ้าของความรู้</t>
  </si>
  <si>
    <t>2.  วิเคราะห์ผลกระทบของการเปลี่ยนแปลงทางธุรกิจต่อองค์ความรู้ที่มีอยู่</t>
  </si>
  <si>
    <t>3.  กำหนดองค์ความรู้สำคัญที่รองรับกลยุทธ์และทิศทางอนาคตขององค์กร</t>
  </si>
  <si>
    <t>4.  จัดทำแผนพัฒนาและจัดการองค์ความรู้รองรับการเปลี่ยนแปลง</t>
  </si>
  <si>
    <t>5.  ติดตามและทบทวนผลการนำองค์ความรู้ไปใช้</t>
  </si>
  <si>
    <t>1. วิเคราะห์ผลกระทบด้านงบประมาณ</t>
  </si>
  <si>
    <t>2. ทบทวนการใช้ทรัพยากรด้านการจัดการความรู้</t>
  </si>
  <si>
    <t>3. จัดลำดับความสำคัญของกิจกรรม</t>
  </si>
  <si>
    <t>4. ปรับแผนและรูปแบบการดำเนินงาน</t>
  </si>
  <si>
    <t>5. ติดตามและประเมินผลการจัดสรรทรัพยากร</t>
  </si>
  <si>
    <t>1. ทบทวนระบบและเกณฑ์การประเมินผลที่ใช้อยู่ในปัจจุบัน</t>
  </si>
  <si>
    <t>2. กำหนดแนวทางการบูรณาการการจัดการความรู้กับระบบการประเมินผล</t>
  </si>
  <si>
    <t>3. พัฒนาและปรับปรุงแบบประเมินผล</t>
  </si>
  <si>
    <t>4. สื่อสารและสร้างความเข้าใจแก่ผู้เกี่ยวข้อง</t>
  </si>
  <si>
    <t>5. ติดตามและประเมินผลการนำระบบการประเมินไปใช้</t>
  </si>
  <si>
    <t>1. สำรวจและคัดเลือกองค์กรภาคีเครือข่ายภายนอก</t>
  </si>
  <si>
    <t>2. สร้างความสัมพันธ์และกำหนดรูปแบบความร่วมมือ</t>
  </si>
  <si>
    <t>3. วางแผนกิจกรรมถ่ายทอดองค์ความรู้</t>
  </si>
  <si>
    <t>4. ดำเนินกิจกรรมสร้างการเรียนรู้ร่วมกัน</t>
  </si>
  <si>
    <t>5. ติดตามและประเมินผลความร่วมมือ</t>
  </si>
  <si>
    <t>1. คัดเลือกและจัดกลุ่มลูกค้า SME เกษตรหัวขบวน</t>
  </si>
  <si>
    <t>2. พัฒนาศักยภาพลูกค้า SME เกษตรหัวขบวนด้านองค์ความรู้</t>
  </si>
  <si>
    <t>3. สร้างเวทีแลกเปลี่ยนเรียนรู้ระหว่างลูกค้าเกษตร</t>
  </si>
  <si>
    <t>4. พัฒนาเครือข่ายความร่วมมือกับภาคีภายนอก</t>
  </si>
  <si>
    <t>5. ติดตาม ประเมินผล และสรุปบทเรียนการจัดการความรู้</t>
  </si>
  <si>
    <t>1. กำหนดกรอบแนวคิดและประเด็นความรู้เชิงนโยบายและนวัตกรรม</t>
  </si>
  <si>
    <t>2. จัดตั้งและขับเคลื่อนชุมชนนักปฏิบัติ (CoPs)</t>
  </si>
  <si>
    <t>3. ส่งเสริมการแลกเปลี่ยนเรียนรู้และพัฒนานวัตกรรม</t>
  </si>
  <si>
    <t>4.ส่งเสริมการแลกเปลี่ยนเรียนรู้และพัฒนานวัตกรรม</t>
  </si>
  <si>
    <t>5. ส่งเสริมการแลกเปลี่ยนเรียนรู้และพัฒนานวัตกรรม</t>
  </si>
  <si>
    <t>1.วิเคราะห์ความต้องการและช่องทางการเข้าถึงองค์ความรู้ของผู้ใช้งาน</t>
  </si>
  <si>
    <t>2.ออกแบบและพัฒนาระบบการจัดการความรู้ (KMS)</t>
  </si>
  <si>
    <t>3.จัดทำและรวบรวมองค์ความรู้ให้อยู่ในรูปแบบดิจิทัล</t>
  </si>
  <si>
    <t>4.ประชาสัมพันธ์และส่งเสริมการใช้งานระบบ KMS</t>
  </si>
  <si>
    <t>5.ติดตาม ประเมินผล และปรับปรุงระบบอย่างต่อเนื่อง</t>
  </si>
  <si>
    <t>1.ศึกษาและรวบรวมแนวปฏิบัติที่ดี และมาตรฐาน ISO 30401 ที่เกี่ยวข้อง</t>
  </si>
  <si>
    <t>2.วิเคราะห์ความสอดคล้องกับบริบทขององค์กร</t>
  </si>
  <si>
    <t>3.ถอดบทเรียนและจัดทำองค์ความรู้เชิงมาตรฐาน</t>
  </si>
  <si>
    <t>4.นำมาตรฐานการจัดการความรู้ไปทดลองและใช้งานจริง</t>
  </si>
  <si>
    <t>5.ติดตาม ประเมินผล และปรับปรุงมาตรฐานอย่างต่อเนื่อง</t>
  </si>
  <si>
    <t>1.ทบทวนและกำหนด KPI ที่เกี่ยวข้องกับการจัดการความรู้และการสื่อสารข้อมูล</t>
  </si>
  <si>
    <t>2.บูรณาการองค์ความรู้เข้าสู่ KPI ของหน่วยงานที่เกี่ยวข้อง</t>
  </si>
  <si>
    <t>3.พัฒนาแนวทางและเครื่องมือสนับสนุนการดำเนินงานตาม KPI</t>
  </si>
  <si>
    <t>4.สื่อสารและสร้างความเข้าใจแก่หน่วยงานและผู้มีส่วนเกี่ยวข้อง</t>
  </si>
  <si>
    <t>5.ติดตาม ประเมินผล และปรับปรุงการดำเนินงานตาม KPI</t>
  </si>
  <si>
    <t xml:space="preserve">สนับสนุนการดำเนินงานตาม KPI ที่สำคัญของส่วนงาน เช่น ด้านสินเชื่อ ด้านพัฒนาลูกค้า ด้านการจัดการหนี้ 
</t>
  </si>
  <si>
    <t>มาตรการจัดการความเสี่ยง : พัฒนาลูกค้า SME เกษตรหัวขบวน ให้มีศักยภาพเพื่อส่งต่อความรู้ให้เครือข่าย</t>
  </si>
  <si>
    <t xml:space="preserve">มาตรการจัดการความเสี่ยง : สนับสนุนการสร้างนวัตกรรมจากองค์ความรู้ผ่านโครงการชุมชนนักปฏิบัติ (CoPs for Sustainable Growth) </t>
  </si>
  <si>
    <t>มาตรการจัดการความเสี่ยง : พัฒนาระบบการจัดการความรู้ (KMS) ให้สามารถเข้าถึงได้สะดวก รวดเร็ว และทั่วถึง</t>
  </si>
  <si>
    <t>มาตรการจัดการความเสี่ยง : ถอดองค์ความรู้แนวปฏิบัติที่ดี และนำมาพัฒนาเป็นมาตรฐานด้านการจัดการความรู้ขององค์กร</t>
  </si>
  <si>
    <t xml:space="preserve">มาตรการจัดการความเสี่ยง : สนับสนุนการดำเนินงานตาม KPI ที่สำคัญของส่วนงาน เช่น ด้านสินเชื่อ ด้านพัฒนาลูกค้า ด้านการจัดการหนี้ </t>
  </si>
  <si>
    <t>คณะกรรมการ ธ.ก.ส.</t>
  </si>
  <si>
    <t xml:space="preserve">การให้ความรู้ด้านผลิตภัณฑ์และบริการทางการเงินแก่เกษตรกร   </t>
  </si>
  <si>
    <t>ถอดองค์ความรู้ที่สำคัญจาก Best Practice ด้านการให้บริการ นำมาเผยแพร่ ขยายผลการเรียนรู้และนำไปใช้ ได้แก่  CoPs องค์ความรู้ 1 Customer 4 Product สาขาพัทยา / CoPs องค์ความรู้ 4Kings สาขาลพบุรี</t>
  </si>
  <si>
    <t>การให้ความรู้เกี่ยวกับการจัดการทางการเงินในครัวเรือน</t>
  </si>
  <si>
    <t>สร้างความสัมพันธ์กับองค์กรภาคีเครือข่าย เพื่อให้ความรู้และพัฒนาอาชีพเกษตรกรลูกค้า</t>
  </si>
  <si>
    <t xml:space="preserve">การให้บริการแนะนำองค์ความรู้และนวัตกรรมการผลิตที่เป็นมิตรต่อสิ่งแวดล้อม   </t>
  </si>
  <si>
    <t xml:space="preserve">เสริมทักษะให้เกษตรกรผ่านผู้นำด้านนวัตกรรม (Innovation Leader) เพื่อเพิ่มขีดความสามารถในการสร้างรายได้หรือลดค่าใช้จ่ายให้กับเกษตรกร </t>
  </si>
  <si>
    <t>การให้ความรู้ ให้คำแนะนำแก่เกษตรกร วิสาหกิจชุมชน ในด้านการเกษตรและด้านธุรกิจเกษตร</t>
  </si>
  <si>
    <t>พนักงาน/ลูกจ้าง ธ.ก.ส.</t>
  </si>
  <si>
    <t>ควรเพิ่มเวลาในการเรียนรู้ของพนักงานเนื่องจากภาระงานประจำ มีเป็นจำนวนมาก</t>
  </si>
  <si>
    <t xml:space="preserve">ผู้บริหารระดับสูงเป็น Role model ที่เป็นต้นแบบให้กับพนักงานทุกระดับ สื่อสารถ่ายทอดแบบอย่างที่ดีด้านการจัดการความรู้ </t>
  </si>
  <si>
    <t>พัฒนาระบบการจัดการความรู้ (Knowledge Management System) โดยพัฒนาระบบรองรับการเรียนรู้ผ่านเครือข่าย Internet สามารถเรียนรู้ทุกที่ทุกเวลา และเพิ่มช่องทางในการสื่อสารความรู้ผ่านช่องทางต่าง ๆ เช่น Line OA, Facebook ธนาคาร เป็นต้น</t>
  </si>
  <si>
    <t>โครงการพัฒนาศักยภาพบุคลากรและเครือข่ายการจัดการความรู้  
-เพิ่มเวทีกิจกรรม SPARK Leader Talk
-เพิ่มการจัดทำคลิปสั้นในการสื่อสารบทบาท Role model
-เพิ่มช่องทางสื่อสารบทบาท Role model ด้านการจัดการความรู้ ผ่านวัฒนธรรมสาร  ระบบ KMS (Kmverse) และ Line OA</t>
  </si>
  <si>
    <t>การพัฒนาองค์ความรู้ควรมุ่งที่ process ให้มากขึ้น เพื่อพัฒนาการปฏิบัติงานของพนักงาน</t>
  </si>
  <si>
    <t xml:space="preserve">กิจกรรมชุมชนนักปฏิบัติ (CoPs for Sustainable Growth)
-กำหนดเป้าหมายในการดำเนินกิจกรรมสนับสนุน KPI ส่วนงาน เพื่อให้การจัดการความรู้เป็นกลไกที่ดำเนินการควบคู่กับกระบวนการปฏิบัติงาน </t>
  </si>
  <si>
    <t xml:space="preserve">การเปิดโอกาสให้พนักงานร่วมรับฟังการนำเสนอผลงาน/องค์ความรู้เพื่อนำองค์ความรู้ไปใช้ในการพัฒนาต่อยอดงานของตนเองได้    </t>
  </si>
  <si>
    <t xml:space="preserve">กิจกรรมชุมชนนักปฏิบัติ (CoPs for Sustainable Growth) 
- เพิ่มการเชิญชวนร่วม Vote ผลงานในเวที KM Day และ Best of the Best 
- จัดทำสื่อในรูปแบบคลิป VDO เผยแพร่ผลงาน ในช่องทางของธนาคาร เพื่อการรับฟังการนำเสนอที่ทั่วถึง </t>
  </si>
  <si>
    <t xml:space="preserve">ควรมีระบบการเรียนรู้ที่ทันสมัย สามารถเข้าถึงได้ง่ายค้นหาได้ง่าย สะดวกและรวดเร็ว   </t>
  </si>
  <si>
    <t xml:space="preserve">พัฒนาระบบการจัดการความรู้ (Knowledge Management System)
</t>
  </si>
  <si>
    <t>การจัดระบบการถอดบทเรียนจากหัวขบวนหรือผู้เชี่ยวชาญในสายอาชีพต่าง ๆ อย่างต่อเนื่อง</t>
  </si>
  <si>
    <t>บริหารจัดการความรู้ที่สำคัญ และพัฒนาระบบการจัดการความรู้ (Knowledge Management System)</t>
  </si>
  <si>
    <t>การจัดเวทีแลกเปลี่ยนเรียนรู้ที่ไม่เป็นทางการมากขึ้น</t>
  </si>
  <si>
    <t>-จัดกิจกรรมชุมชนนักปฏิบัติ (CoPs for Sustainable Growth) กำหนดให้ทุกส่วนงานมีส่วนร่วมในการแลกเปลี่ยนเรียนรู้
 - สนับสนุนกิจกรรม Morning Talk ในส่วนงาน 
- พัฒนาระบบการจัดการความรู้ (Knowledge Management System)
- สนับสนุนการแลกเปลี่ยน/แบ่งปันความรู้ผ่านระบบ KMS</t>
  </si>
  <si>
    <t>การนำองค์ความรู้จากโครงการที่แม้ไม่ชนะการประกวด CoPs มาร่วมแข่งขัน/เผยแพร่</t>
  </si>
  <si>
    <t xml:space="preserve"> - สื่อสารเผยแพร่ทุกองค์ความรู้ ผ่านระบบสารบรรณ และระบบคลังความรู้ ธ.ก.ส. 
- พัฒนาระบบ KMS เพื่อเป็นช่องทางในการสื่อสารเผยแพร่ทุกองค์ความรู้ของธนาคาร </t>
  </si>
  <si>
    <t>การนำผู้บริหารที่เกษียณอายุมาแชร์ประสบการณ์</t>
  </si>
  <si>
    <t xml:space="preserve">ถอดองค์ความรู้ผู้เชี่ยวชาญและผู้บริหาร ธ.ก.ส. (Guru Experience)  โดยกลุ่มเป้าหมายเป็นผู้เชี่ยวชาญในงานสำคัญของธนาคาร ที่จะเกษียณอายุในระยะอันใกล้ เพื่อให้แน่ใจได้ว่ามีองค์ความรู้ที่เพียงพอและครอบคลุม </t>
  </si>
  <si>
    <t>การพัฒนางานที่ชนะการประกวดหรือได้รางวัล ให้เป็นผลงานที่พร้อมใช้/นำไปต่อยอดได้</t>
  </si>
  <si>
    <t>นำองค์ความรู้จากกิจกรรมชุมชนนักปฏิบัติ (CoPs for Sustainable Growth)  มาบูรณาการการทำงานร่วมกับ สำนักวิจัยและพัฒนานวัตกรรม (วพ.) เพื่อนำองค์ความรู้จาก CoPS ต่อยอดสู้นวัตกรรม (KM to Innovation)</t>
  </si>
  <si>
    <t>ลูกค้า/ผู้ใช้บริการ</t>
  </si>
  <si>
    <t xml:space="preserve">พนักงานมีความรู้และติดตามสถานการณ์การเปลี่ยนแปลงทางเศรษฐกิจ สังคม และสิ่งแวดล้อมที่มีผลต่อการดำเนินงานของ ธ.ก.ส. </t>
  </si>
  <si>
    <t>คู่ค้า/คู่ความร่วมมือ</t>
  </si>
  <si>
    <t>ทบทวนแผนแม่บทด้านการจัดการความรู้ (KM Master plan)</t>
  </si>
  <si>
    <t>การจัดให้มีระบบฐานข้อมูลสารสนเทศในรูปแบบดิจิทัลที่ครบถ้วนและทันสมัย</t>
  </si>
  <si>
    <t>-พัฒนาระบบการจัดการความรู้ (Knowledge Management System) 
- โครงการพัฒนาระบบ Matching Product</t>
  </si>
  <si>
    <t>การร่วมมือและแลกเปลี่ยนข้อมูลกับหน่วยงานคู่เทียบต่างๆ</t>
  </si>
  <si>
    <t>การสร้างความสัมพันธ์กับองค์กรภาคีเครือข่าย เพื่อให้ความรู้และพัฒนาอาชีพเกษตรกรลูกค้า</t>
  </si>
  <si>
    <t>การแบ่งปันและแลกเปลี่ยนข้อมูลความรู้และสารสนเทศ เพื่อนำไปสู่นวัตกรรมผลิตภัณฑ์และบริการ</t>
  </si>
  <si>
    <t xml:space="preserve">ผลิตสื่อองค์ความรู้ที่เป็นเลิศ (Best Practice) และองค์ความรู้ที่สำคัญของธนาคาร เรื่อง BAAC Carbon Credit (SOE Awards 2567) </t>
  </si>
  <si>
    <t>ผู้ส่งมอบ</t>
  </si>
  <si>
    <t>การบริการที่ดี โปร่งใส และเป็นธรรม</t>
  </si>
  <si>
    <t xml:space="preserve">หลักสูตร e-Learning ชุดวิชา
- Market conduct II
- วัฒนธรรมการให้บริการ (BAAC Smart Service)
</t>
  </si>
  <si>
    <t>พัฒนานวัตกรประจำส่วนงานธุรกิจหลัก</t>
  </si>
  <si>
    <t xml:space="preserve">การจัดให้มีระบบฐานข้อมูลสารสนเทศในรูปแบบดิจิทัล
ที่ครบถ้วนและทันสมัย
</t>
  </si>
  <si>
    <t xml:space="preserve"> พัฒนาระบบการจัดการความรู้ (Knowledge Management System)</t>
  </si>
  <si>
    <t>ชุมชน/ สังคม</t>
  </si>
  <si>
    <t>การส่งเสริมความรู้ทางการเงินในชุมชนเพื่อลดปัญหาหนี้สินของเกษตรกรในชุมชน</t>
  </si>
  <si>
    <t>การจัดตั้งศูนย์เรียนรู้ชุมชนเพื่อพัฒนาความรู้และเป็นแหล่งรวบรวมรับซื้อผลผลิตของเกษตรกรในชุมชน</t>
  </si>
  <si>
    <t>พัฒนาศักยภาพและเพิ่มขีดความสามารถเกษตรกรรุ่นใหม่ และลูกค้า SME เกษตรหัวขบวน</t>
  </si>
  <si>
    <t>2. จัดทำหลักสูตร/ชุดวิชา (สื่อการเรียนรู้)</t>
  </si>
  <si>
    <t>3. ดำเนินการพัฒนาและจัดกิจกรรม</t>
  </si>
  <si>
    <t>5. สรุปผลการดำเนินโครงการ</t>
  </si>
  <si>
    <t>4. ประเมินและติดตามผล  </t>
  </si>
  <si>
    <t>ก.ย</t>
  </si>
  <si>
    <t>ก.ย.</t>
  </si>
  <si>
    <t>1. วิเคราะห์ข้อมูล/ทบทวนกระบวนการ  </t>
  </si>
  <si>
    <t>2. สื่อสารและสนับสนุนการทำ CoPs ระดับส่วนงาน   </t>
  </si>
  <si>
    <t>3. ส่งเสริมการแลกเปลี่ยนเรียนรู้ ระดับ สนจ. ฝสข. สนญ.</t>
  </si>
  <si>
    <t>4. สนับสนุนองค์ความรู้สู่นวัตกรรม/ธุรกิจ    </t>
  </si>
  <si>
    <t>5. ประเมินและติดตามผล    </t>
  </si>
  <si>
    <t>6. สรุปผลการดำเนินโครงการ   </t>
  </si>
  <si>
    <t xml:space="preserve">พน. </t>
  </si>
  <si>
    <t>พน./คกก.KM</t>
  </si>
  <si>
    <t>พน./วพ.</t>
  </si>
  <si>
    <t>ต.ค.</t>
  </si>
  <si>
    <t>ธ.ค.</t>
  </si>
  <si>
    <t>พ.ย.</t>
  </si>
  <si>
    <t>1. รวบรวมและวิเคราะห์ข้อมูล</t>
  </si>
  <si>
    <t>2. วางแผน/กำหนดแนวทาง</t>
  </si>
  <si>
    <t>3. ทบทวน/แลกเปลี่ยนความรู้</t>
  </si>
  <si>
    <t>4. จัดการองค์ความรู้</t>
  </si>
  <si>
    <t>5. รายงานสรุปผลโครงการ</t>
  </si>
  <si>
    <t>1. วิเคราะห์ข้อมูล/แนวทาง</t>
  </si>
  <si>
    <t xml:space="preserve">2. รวบรวมข้อมูล/ความต้องการ </t>
  </si>
  <si>
    <t>3. ออกแบบและพัฒนา</t>
  </si>
  <si>
    <t>4. ทดสอบระบบ</t>
  </si>
  <si>
    <t>5. รายงานผลการดำเนินงาน</t>
  </si>
  <si>
    <t>1. ทบทวนแนวทาง/ข้อมูล</t>
  </si>
  <si>
    <t>2. คัดเลือกเครื่องมือ/กระบวนการ/ขั้นตอน</t>
  </si>
  <si>
    <t>3. ประเมินครึ่งปี/สอบทานกระบวนการ</t>
  </si>
  <si>
    <t>4. นำผลประเมินครึ่งปี/ผลการสอบทานไปใช้</t>
  </si>
  <si>
    <t>5. ประเมินและติดตามผลปลายปี</t>
  </si>
  <si>
    <t>6. สรุปผลการดำเนินโครงการ</t>
  </si>
  <si>
    <t>2. ขอความเห็นชอบหลักเกณฑ์</t>
  </si>
  <si>
    <t>3. สื่อสารประชาสัมพันธ์โครงการ</t>
  </si>
  <si>
    <t>4. ดำเนินกิจกรรมกระตุ้น/จูงใจ</t>
  </si>
  <si>
    <t>5. ประเมินและติดตามผล</t>
  </si>
  <si>
    <t>2. คัดเลือกหลักสูตร/วิทยากร</t>
  </si>
  <si>
    <t>3. การพัฒนา/การศึกษา</t>
  </si>
  <si>
    <t>4. ติดตามผลการนำไปใช้</t>
  </si>
  <si>
    <t>1. ทบทวนกระบวนการ</t>
  </si>
  <si>
    <t>2. วางแผนและกำหนดแนวทาง</t>
  </si>
  <si>
    <t>3. ศึกษาดูงาน/ผลประเมิน</t>
  </si>
  <si>
    <t>4. รวบรวมข้อมูลและติดตามผล</t>
  </si>
  <si>
    <t>5. วิเคราะห์และจัดทำแผน</t>
  </si>
  <si>
    <t>ส.ค.</t>
  </si>
  <si>
    <t>1. รวบรวมข้อมูลและกำหนดแนวทาง</t>
  </si>
  <si>
    <t>2. ขอบเขตความต้องการ/กระบวนการจัดจ้าง</t>
  </si>
  <si>
    <t>3. ถอดองค์ความรู้และผลิตสื่อองค์ความรู้</t>
  </si>
  <si>
    <t>4. เผยแพร่สื่อองค์ความรู้และติดตามผล</t>
  </si>
  <si>
    <t xml:space="preserve">ความรู้และนวัตกรรมในการส่งเสริมและพัฒนาอาชีพ เช่น เครื่องมือสนับสนุนการแปรรูปผลิตภัณฑ์ทางการเกษตรเพื่อเพิ่มมูลค่าผลผลิต </t>
  </si>
  <si>
    <t>องค์ความรู้และนวัตกรรมในการแปรรูปสินค้าที่สร้างผลกำไร เป็นที่ต้องการของตลาด และยืดอายุการเก็บสินค้า</t>
  </si>
  <si>
    <t>ความรู้และนวัตกรรมในการส่งเสริมและพัฒนาความเป็นอยู่ของคนในชุมชนและสังคม เพื่อให้มีคุณภาพชีวิตที่ดี และเป็นมิตรต่อสิ่งแวดล้อม</t>
  </si>
  <si>
    <t>มาตรการจัดการความเสี่ยงและโอกาส</t>
  </si>
  <si>
    <t xml:space="preserve">มาตรการจัดการความเสี่ยงและโอกาส : แผนบูรณาการการทำงานร่วมกับส่วนงานที่เกี่ยวข้องเพื่อออกแบบกิจกรรม </t>
  </si>
  <si>
    <t xml:space="preserve">มาตรการจัดการความเสี่ยงและโอกาส : คณะกรรมการจัดการความรู้ กำกับติดตามการดำเนินงาน และบูรณาการการทำงานร่วมกันระหว่างส่วนงานที่เกี่ยวข้อง </t>
  </si>
  <si>
    <t>มาตรการจัดการความเสี่ยงและโอกาส:  พัฒนาความรู้ทีม KMและแผนบูรณาการการทำงานร่วมกับส่วนงานเจ้าของระบบงานและความรู้ (Owner)
   2. แผนบูรณาการการทำงานร่วมกับส่วนงานเจ้าของระบบงานและความรู้ (Owner)</t>
  </si>
  <si>
    <t xml:space="preserve">มาตรการจัดการความเสี่ยงและโอกาส: บูรณาการการทำงานร่วมกับส่วนงานที่เกี่ยวข้อง และคณะกรรมการที่เกี่ยวข้องกำกับติดตาม </t>
  </si>
  <si>
    <t>มาตรการจัดการความเสี่ยงและโอกาส : แผนการดำเนินงานร่วมกับส่วนงานที่เกี่ยวข้อง ปอ.</t>
  </si>
  <si>
    <t>มาตรการจัดการความเสี่ยงและโอกาส : แผนการสื่อสาร/จูงใจ และการประเมินและติดตามผลระหว่างดำเนินโครงการ</t>
  </si>
  <si>
    <t xml:space="preserve">มาตรการจัดการความเสี่ยงและโอกาส : แผนการดำเนินงานร่วมกับส่วนงานที่เกี่ยวข้อง </t>
  </si>
  <si>
    <t>มาตรการจัดการความเสี่ยงและโอกาส : คณะกรรมการจัดการความรู้กำกับติดตามการดำเนินงาน</t>
  </si>
  <si>
    <t>มาตรการจัดการความเสี่ยงและโอกาส : การกำกับติดตามผลการประเมิน</t>
  </si>
  <si>
    <t>มาตรการจัดการความเสี่ยงและโอกาส : ดำเนินงานร่วมกับเจ้าขององค์ความรู้ และ จพ.</t>
  </si>
  <si>
    <t>มาตรการจัดการความเสี่ยงและโอกาส: ดำเนินงานร่วมกับเจ้าขององค์ความรู้ และ จพ.</t>
  </si>
  <si>
    <t>แบบฟอร์ม (Form)</t>
  </si>
  <si>
    <t>หมายเลขเอกสาร</t>
  </si>
  <si>
    <t>แก้ไขครั้งที่</t>
  </si>
  <si>
    <t>วันที่มีผลบังคับใช้</t>
  </si>
  <si>
    <t xml:space="preserve">หน้าที่ </t>
  </si>
  <si>
    <t>1 จาก 1</t>
  </si>
  <si>
    <t>00</t>
  </si>
  <si>
    <t>BACCKM-FM-22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</si>
</sst>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1"/>
      <color rgb="FF000000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b/>
      <sz val="20"/>
      <name val="TH SarabunPSK"/>
      <family val="2"/>
    </font>
    <font>
      <b/>
      <sz val="12"/>
      <name val="TH SarabunPSK"/>
      <family val="2"/>
    </font>
    <font>
      <sz val="12"/>
      <color theme="0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b/>
      <sz val="18"/>
      <name val="TH SarabunPSK"/>
      <family val="2"/>
      <charset val="1"/>
    </font>
    <font>
      <b/>
      <sz val="16"/>
      <name val="TH SarabunPSK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C6D9F1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B05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1" fillId="2" borderId="2" xfId="0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0" xfId="0" applyFont="1"/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1" fontId="5" fillId="5" borderId="2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" fontId="7" fillId="5" borderId="2" xfId="0" applyNumberFormat="1" applyFont="1" applyFill="1" applyBorder="1" applyAlignment="1">
      <alignment horizontal="center" vertical="top"/>
    </xf>
    <xf numFmtId="0" fontId="7" fillId="0" borderId="0" xfId="0" applyFont="1"/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1" fontId="8" fillId="5" borderId="2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3" xfId="0" applyFont="1" applyBorder="1" applyAlignment="1">
      <alignment horizontal="left" vertical="top" wrapText="1"/>
    </xf>
    <xf numFmtId="0" fontId="1" fillId="3" borderId="16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center" vertical="top"/>
    </xf>
    <xf numFmtId="0" fontId="11" fillId="0" borderId="2" xfId="1" applyFont="1" applyBorder="1" applyAlignment="1">
      <alignment vertical="top" wrapText="1"/>
    </xf>
    <xf numFmtId="0" fontId="12" fillId="0" borderId="2" xfId="1" applyFont="1" applyBorder="1" applyAlignment="1">
      <alignment horizontal="center" vertical="top" wrapText="1"/>
    </xf>
    <xf numFmtId="0" fontId="11" fillId="6" borderId="2" xfId="1" applyFont="1" applyFill="1" applyBorder="1" applyAlignment="1">
      <alignment horizontal="center" vertical="top"/>
    </xf>
    <xf numFmtId="0" fontId="12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4" fillId="7" borderId="2" xfId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vertical="center" wrapText="1" inden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0" fillId="0" borderId="0" xfId="0" applyAlignment="1"/>
    <xf numFmtId="0" fontId="11" fillId="0" borderId="11" xfId="1" applyFont="1" applyBorder="1" applyAlignment="1">
      <alignment horizontal="left" vertical="top" wrapText="1"/>
    </xf>
    <xf numFmtId="0" fontId="11" fillId="0" borderId="0" xfId="1" applyFont="1" applyAlignment="1">
      <alignment vertical="top" wrapText="1"/>
    </xf>
    <xf numFmtId="0" fontId="11" fillId="0" borderId="18" xfId="1" applyFont="1" applyBorder="1" applyAlignment="1">
      <alignment horizontal="left" vertical="top" wrapText="1"/>
    </xf>
    <xf numFmtId="0" fontId="11" fillId="0" borderId="2" xfId="1" quotePrefix="1" applyFont="1" applyBorder="1" applyAlignment="1">
      <alignment vertical="top" wrapText="1"/>
    </xf>
    <xf numFmtId="0" fontId="12" fillId="0" borderId="4" xfId="1" quotePrefix="1" applyFont="1" applyBorder="1" applyAlignment="1">
      <alignment vertical="top" wrapText="1"/>
    </xf>
    <xf numFmtId="0" fontId="13" fillId="6" borderId="2" xfId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vertical="center"/>
    </xf>
    <xf numFmtId="0" fontId="6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/>
    </xf>
    <xf numFmtId="0" fontId="6" fillId="8" borderId="17" xfId="1" applyFont="1" applyFill="1" applyBorder="1" applyAlignment="1">
      <alignment horizontal="center" vertical="top"/>
    </xf>
    <xf numFmtId="0" fontId="12" fillId="9" borderId="2" xfId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 indent="1"/>
    </xf>
    <xf numFmtId="0" fontId="8" fillId="0" borderId="2" xfId="0" applyFont="1" applyBorder="1" applyAlignment="1">
      <alignment vertical="center"/>
    </xf>
    <xf numFmtId="49" fontId="5" fillId="0" borderId="2" xfId="1" quotePrefix="1" applyNumberFormat="1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2" xfId="1" applyFont="1" applyBorder="1" applyAlignment="1">
      <alignment horizontal="left" vertical="top" wrapText="1"/>
    </xf>
    <xf numFmtId="0" fontId="5" fillId="0" borderId="2" xfId="1" quotePrefix="1" applyFont="1" applyBorder="1" applyAlignment="1">
      <alignment horizontal="left" vertical="top" wrapText="1"/>
    </xf>
    <xf numFmtId="0" fontId="6" fillId="0" borderId="2" xfId="1" quotePrefix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/>
    </xf>
    <xf numFmtId="0" fontId="6" fillId="8" borderId="20" xfId="1" applyFont="1" applyFill="1" applyBorder="1" applyAlignment="1">
      <alignment horizontal="center" vertical="top"/>
    </xf>
    <xf numFmtId="0" fontId="6" fillId="0" borderId="0" xfId="1" applyFont="1" applyAlignment="1">
      <alignment vertical="top" wrapText="1"/>
    </xf>
    <xf numFmtId="0" fontId="6" fillId="10" borderId="2" xfId="1" applyFont="1" applyFill="1" applyBorder="1" applyAlignment="1">
      <alignment horizontal="center" vertical="top"/>
    </xf>
    <xf numFmtId="0" fontId="5" fillId="0" borderId="7" xfId="1" applyFont="1" applyBorder="1" applyAlignment="1">
      <alignment horizontal="left" vertical="top" wrapText="1"/>
    </xf>
    <xf numFmtId="0" fontId="6" fillId="0" borderId="7" xfId="1" quotePrefix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vertical="center" wrapText="1"/>
    </xf>
    <xf numFmtId="0" fontId="3" fillId="0" borderId="2" xfId="2" applyFont="1" applyBorder="1" applyAlignment="1">
      <alignment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vertical="top"/>
    </xf>
    <xf numFmtId="0" fontId="3" fillId="0" borderId="2" xfId="2" applyFont="1" applyBorder="1" applyAlignment="1">
      <alignment horizontal="center" vertical="top"/>
    </xf>
    <xf numFmtId="0" fontId="4" fillId="0" borderId="2" xfId="0" applyFont="1" applyBorder="1"/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3" fillId="0" borderId="2" xfId="2" applyFont="1" applyBorder="1" applyAlignment="1">
      <alignment horizontal="left" vertical="top"/>
    </xf>
    <xf numFmtId="0" fontId="2" fillId="0" borderId="5" xfId="0" applyFont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0" fillId="0" borderId="12" xfId="0" applyBorder="1"/>
    <xf numFmtId="0" fontId="18" fillId="0" borderId="12" xfId="0" applyFont="1" applyBorder="1" applyAlignment="1">
      <alignment vertical="center"/>
    </xf>
    <xf numFmtId="0" fontId="0" fillId="0" borderId="13" xfId="0" applyBorder="1"/>
    <xf numFmtId="0" fontId="17" fillId="0" borderId="1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0" fillId="0" borderId="21" xfId="0" applyBorder="1"/>
    <xf numFmtId="0" fontId="18" fillId="0" borderId="0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1" xfId="0" applyBorder="1"/>
    <xf numFmtId="0" fontId="18" fillId="0" borderId="1" xfId="0" applyFont="1" applyBorder="1" applyAlignment="1">
      <alignment vertical="center" wrapText="1"/>
    </xf>
    <xf numFmtId="0" fontId="0" fillId="0" borderId="14" xfId="0" applyBorder="1"/>
    <xf numFmtId="0" fontId="19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49" fontId="19" fillId="0" borderId="2" xfId="0" quotePrefix="1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14" fillId="7" borderId="3" xfId="1" applyFont="1" applyFill="1" applyBorder="1" applyAlignment="1">
      <alignment horizontal="center" vertical="center"/>
    </xf>
    <xf numFmtId="0" fontId="14" fillId="7" borderId="4" xfId="1" applyFont="1" applyFill="1" applyBorder="1" applyAlignment="1">
      <alignment horizontal="center" vertical="center"/>
    </xf>
    <xf numFmtId="0" fontId="14" fillId="7" borderId="10" xfId="1" applyFont="1" applyFill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0" fontId="14" fillId="7" borderId="7" xfId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4" fillId="7" borderId="5" xfId="1" applyFont="1" applyFill="1" applyBorder="1" applyAlignment="1">
      <alignment horizontal="center" vertical="center" wrapText="1"/>
    </xf>
  </cellXfs>
  <cellStyles count="5">
    <cellStyle name="Normal" xfId="0" builtinId="0"/>
    <cellStyle name="Normal 3" xfId="1"/>
    <cellStyle name="เครื่องหมายจุลภาค 2" xfId="4"/>
    <cellStyle name="ปกติ 2" xfId="2"/>
    <cellStyle name="เปอร์เซ็นต์ 2" xfId="3"/>
  </cellStyles>
  <dxfs count="37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78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78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579" y="537935"/>
          <a:ext cx="1564822" cy="1179740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2</xdr:col>
      <xdr:colOff>1257300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1888" y="542926"/>
          <a:ext cx="1253812" cy="781049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78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2722" cy="36059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457200"/>
          <a:ext cx="2722" cy="360591"/>
        </a:xfrm>
        <a:prstGeom prst="rect">
          <a:avLst/>
        </a:prstGeom>
        <a:noFill/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2722" cy="3358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5260"/>
          <a:ext cx="2722" cy="335826"/>
        </a:xfrm>
        <a:prstGeom prst="rect">
          <a:avLst/>
        </a:prstGeom>
        <a:noFill/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2722" cy="3358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5260"/>
          <a:ext cx="2722" cy="335826"/>
        </a:xfrm>
        <a:prstGeom prst="rect">
          <a:avLst/>
        </a:prstGeom>
        <a:noFill/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2722</xdr:colOff>
      <xdr:row>2</xdr:row>
      <xdr:rowOff>160566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2722" cy="3358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2722</xdr:colOff>
      <xdr:row>2</xdr:row>
      <xdr:rowOff>160566</xdr:rowOff>
    </xdr:to>
    <xdr:pic>
      <xdr:nvPicPr>
        <xdr:cNvPr id="3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75260"/>
          <a:ext cx="2722" cy="33582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3488</xdr:colOff>
      <xdr:row>2</xdr:row>
      <xdr:rowOff>100966</xdr:rowOff>
    </xdr:from>
    <xdr:to>
      <xdr:col>3</xdr:col>
      <xdr:colOff>45720</xdr:colOff>
      <xdr:row>5</xdr:row>
      <xdr:rowOff>173355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028" y="542926"/>
          <a:ext cx="712792" cy="7810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8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9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3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Normal="100" workbookViewId="0">
      <selection activeCell="G11" sqref="G11:M12"/>
    </sheetView>
  </sheetViews>
  <sheetFormatPr defaultRowHeight="13.8" x14ac:dyDescent="0.25"/>
  <cols>
    <col min="1" max="1" width="23.5" customWidth="1"/>
    <col min="14" max="14" width="20.0976562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 t="s">
        <v>50</v>
      </c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17" customFormat="1" ht="168" x14ac:dyDescent="0.4">
      <c r="A14" s="18" t="s">
        <v>172</v>
      </c>
      <c r="B14" s="19" t="s">
        <v>42</v>
      </c>
      <c r="C14" s="20" t="s">
        <v>51</v>
      </c>
      <c r="D14" s="18" t="s">
        <v>77</v>
      </c>
      <c r="E14" s="22" t="s">
        <v>78</v>
      </c>
      <c r="F14" s="23" t="s">
        <v>79</v>
      </c>
      <c r="G14" s="19">
        <v>1</v>
      </c>
      <c r="H14" s="19">
        <v>1</v>
      </c>
      <c r="I14" s="19">
        <v>1</v>
      </c>
      <c r="J14" s="19">
        <v>1</v>
      </c>
      <c r="K14" s="21">
        <f>ROUNDUP(($G14*0.25)+($H14*0.25)+($I14*0.5)+($J14*0),0)</f>
        <v>1</v>
      </c>
      <c r="L14" s="19">
        <v>1</v>
      </c>
      <c r="M14" s="21">
        <f>$K14*$L14</f>
        <v>1</v>
      </c>
      <c r="N14" s="20" t="s">
        <v>52</v>
      </c>
      <c r="O14" s="19">
        <v>1</v>
      </c>
      <c r="P14" s="19">
        <v>1</v>
      </c>
      <c r="Q14" s="21">
        <f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348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13" t="s">
        <v>53</v>
      </c>
      <c r="B22" s="14" t="s">
        <v>42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98"/>
      <c r="J22" s="8"/>
      <c r="K22" s="8"/>
      <c r="L22" s="8"/>
      <c r="M22" s="8"/>
      <c r="N22" s="8"/>
      <c r="O22" s="8"/>
      <c r="P22" s="8"/>
      <c r="Q22" s="8"/>
    </row>
    <row r="23" spans="1:17" ht="31.2" x14ac:dyDescent="0.25">
      <c r="A23" s="13" t="s">
        <v>293</v>
      </c>
      <c r="B23" s="14" t="s">
        <v>42</v>
      </c>
      <c r="C23" s="14" t="s">
        <v>46</v>
      </c>
      <c r="D23" s="14" t="s">
        <v>297</v>
      </c>
      <c r="E23" s="14"/>
      <c r="F23" s="14" t="s">
        <v>44</v>
      </c>
      <c r="G23" s="14" t="s">
        <v>36</v>
      </c>
      <c r="H23" s="14" t="s">
        <v>298</v>
      </c>
      <c r="I23" s="98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3" t="s">
        <v>294</v>
      </c>
      <c r="B24" s="14" t="s">
        <v>42</v>
      </c>
      <c r="C24" s="14" t="s">
        <v>46</v>
      </c>
      <c r="D24" s="14" t="s">
        <v>55</v>
      </c>
      <c r="E24" s="14"/>
      <c r="F24" s="14" t="s">
        <v>44</v>
      </c>
      <c r="G24" s="14" t="s">
        <v>36</v>
      </c>
      <c r="H24" s="14" t="s">
        <v>55</v>
      </c>
      <c r="I24" s="98"/>
      <c r="J24" s="8"/>
      <c r="K24" s="8"/>
      <c r="L24" s="8"/>
      <c r="M24" s="8"/>
      <c r="N24" s="8"/>
      <c r="O24" s="8"/>
      <c r="P24" s="8"/>
      <c r="Q24" s="8"/>
    </row>
    <row r="25" spans="1:17" ht="15.6" x14ac:dyDescent="0.25">
      <c r="A25" s="13" t="s">
        <v>296</v>
      </c>
      <c r="B25" s="14" t="s">
        <v>42</v>
      </c>
      <c r="C25" s="14" t="s">
        <v>47</v>
      </c>
      <c r="D25" s="14" t="s">
        <v>56</v>
      </c>
      <c r="E25" s="14"/>
      <c r="F25" s="14" t="s">
        <v>44</v>
      </c>
      <c r="G25" s="14" t="s">
        <v>36</v>
      </c>
      <c r="H25" s="14" t="s">
        <v>56</v>
      </c>
      <c r="I25" s="98"/>
      <c r="J25" s="8"/>
      <c r="K25" s="8"/>
      <c r="L25" s="8"/>
      <c r="M25" s="8"/>
      <c r="N25" s="8"/>
      <c r="O25" s="8"/>
      <c r="P25" s="8"/>
      <c r="Q25" s="8"/>
    </row>
    <row r="26" spans="1:17" s="58" customFormat="1" ht="15.6" x14ac:dyDescent="0.25">
      <c r="A26" s="13" t="s">
        <v>295</v>
      </c>
      <c r="B26" s="14" t="s">
        <v>42</v>
      </c>
      <c r="C26" s="14" t="s">
        <v>56</v>
      </c>
      <c r="D26" s="14" t="s">
        <v>48</v>
      </c>
      <c r="E26" s="14"/>
      <c r="F26" s="14" t="s">
        <v>44</v>
      </c>
      <c r="G26" s="14" t="s">
        <v>36</v>
      </c>
      <c r="H26" s="14" t="s">
        <v>48</v>
      </c>
      <c r="I26" s="98"/>
      <c r="J26" s="8"/>
      <c r="K26" s="8"/>
      <c r="L26" s="8"/>
      <c r="M26" s="8"/>
      <c r="N26" s="8"/>
      <c r="O26" s="8"/>
      <c r="P26" s="8"/>
      <c r="Q26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369" priority="6" operator="between">
      <formula>20</formula>
      <formula>25</formula>
    </cfRule>
    <cfRule type="cellIs" dxfId="368" priority="7" operator="between">
      <formula>10</formula>
      <formula>16</formula>
    </cfRule>
    <cfRule type="cellIs" dxfId="367" priority="8" operator="between">
      <formula>5</formula>
      <formula>9</formula>
    </cfRule>
    <cfRule type="cellIs" dxfId="366" priority="9" operator="between">
      <formula>3</formula>
      <formula>4</formula>
    </cfRule>
    <cfRule type="cellIs" dxfId="365" priority="10" operator="between">
      <formula>1</formula>
      <formula>2</formula>
    </cfRule>
  </conditionalFormatting>
  <conditionalFormatting sqref="Q14">
    <cfRule type="cellIs" dxfId="364" priority="1" operator="between">
      <formula>20</formula>
      <formula>25</formula>
    </cfRule>
    <cfRule type="cellIs" dxfId="363" priority="2" operator="between">
      <formula>10</formula>
      <formula>16</formula>
    </cfRule>
    <cfRule type="cellIs" dxfId="362" priority="3" operator="between">
      <formula>5</formula>
      <formula>9</formula>
    </cfRule>
    <cfRule type="cellIs" dxfId="361" priority="4" operator="between">
      <formula>3</formula>
      <formula>4</formula>
    </cfRule>
    <cfRule type="cellIs" dxfId="360" priority="5" operator="between">
      <formula>1</formula>
      <formula>2</formula>
    </cfRule>
  </conditionalFormatting>
  <dataValidations count="1">
    <dataValidation type="list" allowBlank="1" showInputMessage="1" showErrorMessage="1" sqref="G14:J14 O14:P14 L14">
      <formula1>"1,2,3,4,5"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N14" sqref="N14"/>
    </sheetView>
  </sheetViews>
  <sheetFormatPr defaultRowHeight="13.8" x14ac:dyDescent="0.25"/>
  <cols>
    <col min="1" max="1" width="23.09765625" customWidth="1"/>
    <col min="14" max="14" width="17.5976562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57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/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31" customFormat="1" ht="195.75" customHeight="1" x14ac:dyDescent="0.3">
      <c r="A14" s="27" t="s">
        <v>98</v>
      </c>
      <c r="B14" s="28" t="s">
        <v>42</v>
      </c>
      <c r="C14" s="27" t="s">
        <v>64</v>
      </c>
      <c r="D14" s="29" t="s">
        <v>94</v>
      </c>
      <c r="E14" s="7" t="s">
        <v>65</v>
      </c>
      <c r="F14" s="7" t="s">
        <v>66</v>
      </c>
      <c r="G14" s="28">
        <v>1</v>
      </c>
      <c r="H14" s="28">
        <v>1</v>
      </c>
      <c r="I14" s="28">
        <v>1</v>
      </c>
      <c r="J14" s="28">
        <v>1</v>
      </c>
      <c r="K14" s="30">
        <f t="shared" ref="K14" si="0">ROUNDUP(($G14*0.25)+($H14*0.25)+($I14*0.5)+($J14*0),0)</f>
        <v>1</v>
      </c>
      <c r="L14" s="28">
        <v>1</v>
      </c>
      <c r="M14" s="30">
        <f t="shared" ref="M14" si="1">$K14*$L14</f>
        <v>1</v>
      </c>
      <c r="N14" s="27" t="s">
        <v>67</v>
      </c>
      <c r="O14" s="28">
        <v>1</v>
      </c>
      <c r="P14" s="28">
        <v>1</v>
      </c>
      <c r="Q14" s="30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357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340</v>
      </c>
      <c r="B22" s="100" t="s">
        <v>305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16"/>
      <c r="J22" s="8"/>
      <c r="K22" s="8"/>
      <c r="L22" s="8"/>
      <c r="M22" s="8"/>
      <c r="N22" s="8"/>
      <c r="O22" s="8"/>
      <c r="P22" s="8"/>
      <c r="Q22" s="8"/>
    </row>
    <row r="23" spans="1:17" ht="15.6" customHeight="1" x14ac:dyDescent="0.25">
      <c r="A23" s="99" t="s">
        <v>341</v>
      </c>
      <c r="B23" s="100" t="s">
        <v>305</v>
      </c>
      <c r="C23" s="14" t="s">
        <v>45</v>
      </c>
      <c r="D23" s="14" t="s">
        <v>47</v>
      </c>
      <c r="E23" s="14"/>
      <c r="F23" s="14" t="s">
        <v>44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01" t="s">
        <v>342</v>
      </c>
      <c r="B24" s="102" t="s">
        <v>42</v>
      </c>
      <c r="C24" s="14" t="s">
        <v>47</v>
      </c>
      <c r="D24" s="14" t="s">
        <v>310</v>
      </c>
      <c r="E24" s="14"/>
      <c r="F24" s="14" t="s">
        <v>44</v>
      </c>
      <c r="G24" s="14" t="s">
        <v>36</v>
      </c>
      <c r="H24" s="14" t="s">
        <v>310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343</v>
      </c>
      <c r="B25" s="102" t="s">
        <v>42</v>
      </c>
      <c r="C25" s="14" t="s">
        <v>308</v>
      </c>
      <c r="D25" s="14" t="s">
        <v>56</v>
      </c>
      <c r="E25" s="14"/>
      <c r="F25" s="14" t="s">
        <v>44</v>
      </c>
      <c r="G25" s="14" t="s">
        <v>36</v>
      </c>
      <c r="H25" s="14" t="s">
        <v>56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1" t="s">
        <v>315</v>
      </c>
      <c r="B26" s="102" t="s">
        <v>42</v>
      </c>
      <c r="C26" s="101" t="s">
        <v>56</v>
      </c>
      <c r="D26" s="101" t="s">
        <v>48</v>
      </c>
      <c r="E26" s="14"/>
      <c r="F26" s="14" t="s">
        <v>44</v>
      </c>
      <c r="G26" s="14" t="s">
        <v>36</v>
      </c>
      <c r="H26" s="101" t="s">
        <v>48</v>
      </c>
      <c r="I26" s="15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279" priority="6" operator="between">
      <formula>20</formula>
      <formula>25</formula>
    </cfRule>
    <cfRule type="cellIs" dxfId="278" priority="7" operator="between">
      <formula>10</formula>
      <formula>16</formula>
    </cfRule>
    <cfRule type="cellIs" dxfId="277" priority="8" operator="between">
      <formula>5</formula>
      <formula>9</formula>
    </cfRule>
    <cfRule type="cellIs" dxfId="276" priority="9" operator="between">
      <formula>3</formula>
      <formula>4</formula>
    </cfRule>
    <cfRule type="cellIs" dxfId="275" priority="10" operator="between">
      <formula>1</formula>
      <formula>2</formula>
    </cfRule>
  </conditionalFormatting>
  <conditionalFormatting sqref="Q14">
    <cfRule type="cellIs" dxfId="274" priority="1" operator="between">
      <formula>20</formula>
      <formula>25</formula>
    </cfRule>
    <cfRule type="cellIs" dxfId="273" priority="2" operator="between">
      <formula>10</formula>
      <formula>16</formula>
    </cfRule>
    <cfRule type="cellIs" dxfId="272" priority="3" operator="between">
      <formula>5</formula>
      <formula>9</formula>
    </cfRule>
    <cfRule type="cellIs" dxfId="271" priority="4" operator="between">
      <formula>3</formula>
      <formula>4</formula>
    </cfRule>
    <cfRule type="cellIs" dxfId="27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XFD6"/>
    </sheetView>
  </sheetViews>
  <sheetFormatPr defaultRowHeight="13.8" x14ac:dyDescent="0.25"/>
  <cols>
    <col min="1" max="1" width="27.69921875" customWidth="1"/>
    <col min="14" max="14" width="23.0976562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57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/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31" customFormat="1" ht="120.75" customHeight="1" x14ac:dyDescent="0.3">
      <c r="A14" s="27" t="s">
        <v>99</v>
      </c>
      <c r="B14" s="28" t="s">
        <v>42</v>
      </c>
      <c r="C14" s="27" t="s">
        <v>64</v>
      </c>
      <c r="D14" s="29" t="s">
        <v>94</v>
      </c>
      <c r="E14" s="7" t="s">
        <v>65</v>
      </c>
      <c r="F14" s="7" t="s">
        <v>66</v>
      </c>
      <c r="G14" s="28">
        <v>1</v>
      </c>
      <c r="H14" s="28">
        <v>1</v>
      </c>
      <c r="I14" s="28">
        <v>1</v>
      </c>
      <c r="J14" s="28">
        <v>1</v>
      </c>
      <c r="K14" s="30">
        <f t="shared" ref="K14" si="0">ROUNDUP(($G14*0.25)+($H14*0.25)+($I14*0.5)+($J14*0),0)</f>
        <v>1</v>
      </c>
      <c r="L14" s="28">
        <v>1</v>
      </c>
      <c r="M14" s="30">
        <f t="shared" ref="M14" si="1">$K14*$L14</f>
        <v>1</v>
      </c>
      <c r="N14" s="27" t="s">
        <v>67</v>
      </c>
      <c r="O14" s="28">
        <v>1</v>
      </c>
      <c r="P14" s="28">
        <v>1</v>
      </c>
      <c r="Q14" s="30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358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340</v>
      </c>
      <c r="B22" s="100" t="s">
        <v>305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16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99" t="s">
        <v>341</v>
      </c>
      <c r="B23" s="100" t="s">
        <v>305</v>
      </c>
      <c r="C23" s="14" t="s">
        <v>45</v>
      </c>
      <c r="D23" s="14" t="s">
        <v>47</v>
      </c>
      <c r="E23" s="14"/>
      <c r="F23" s="14" t="s">
        <v>44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01" t="s">
        <v>342</v>
      </c>
      <c r="B24" s="102" t="s">
        <v>42</v>
      </c>
      <c r="C24" s="14" t="s">
        <v>47</v>
      </c>
      <c r="D24" s="14" t="s">
        <v>310</v>
      </c>
      <c r="E24" s="14"/>
      <c r="F24" s="14" t="s">
        <v>44</v>
      </c>
      <c r="G24" s="14" t="s">
        <v>36</v>
      </c>
      <c r="H24" s="14" t="s">
        <v>310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343</v>
      </c>
      <c r="B25" s="102" t="s">
        <v>42</v>
      </c>
      <c r="C25" s="14" t="s">
        <v>308</v>
      </c>
      <c r="D25" s="14" t="s">
        <v>56</v>
      </c>
      <c r="E25" s="14"/>
      <c r="F25" s="14" t="s">
        <v>44</v>
      </c>
      <c r="G25" s="14" t="s">
        <v>36</v>
      </c>
      <c r="H25" s="14" t="s">
        <v>56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1" t="s">
        <v>315</v>
      </c>
      <c r="B26" s="102" t="s">
        <v>42</v>
      </c>
      <c r="C26" s="101" t="s">
        <v>56</v>
      </c>
      <c r="D26" s="101" t="s">
        <v>48</v>
      </c>
      <c r="E26" s="14"/>
      <c r="F26" s="14" t="s">
        <v>44</v>
      </c>
      <c r="G26" s="14" t="s">
        <v>36</v>
      </c>
      <c r="H26" s="101" t="s">
        <v>48</v>
      </c>
      <c r="I26" s="15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24"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  <mergeCell ref="A1:F1"/>
    <mergeCell ref="K2:M3"/>
    <mergeCell ref="K4:M6"/>
    <mergeCell ref="N2:N3"/>
    <mergeCell ref="O2:P3"/>
    <mergeCell ref="O4:P4"/>
    <mergeCell ref="O5:P5"/>
    <mergeCell ref="O6:P6"/>
  </mergeCells>
  <conditionalFormatting sqref="M14">
    <cfRule type="cellIs" dxfId="269" priority="6" operator="between">
      <formula>20</formula>
      <formula>25</formula>
    </cfRule>
    <cfRule type="cellIs" dxfId="268" priority="7" operator="between">
      <formula>10</formula>
      <formula>16</formula>
    </cfRule>
    <cfRule type="cellIs" dxfId="267" priority="8" operator="between">
      <formula>5</formula>
      <formula>9</formula>
    </cfRule>
    <cfRule type="cellIs" dxfId="266" priority="9" operator="between">
      <formula>3</formula>
      <formula>4</formula>
    </cfRule>
    <cfRule type="cellIs" dxfId="265" priority="10" operator="between">
      <formula>1</formula>
      <formula>2</formula>
    </cfRule>
  </conditionalFormatting>
  <conditionalFormatting sqref="Q14">
    <cfRule type="cellIs" dxfId="264" priority="1" operator="between">
      <formula>20</formula>
      <formula>25</formula>
    </cfRule>
    <cfRule type="cellIs" dxfId="263" priority="2" operator="between">
      <formula>10</formula>
      <formula>16</formula>
    </cfRule>
    <cfRule type="cellIs" dxfId="262" priority="3" operator="between">
      <formula>5</formula>
      <formula>9</formula>
    </cfRule>
    <cfRule type="cellIs" dxfId="261" priority="4" operator="between">
      <formula>3</formula>
      <formula>4</formula>
    </cfRule>
    <cfRule type="cellIs" dxfId="26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Normal="100" workbookViewId="0">
      <selection activeCell="F22" sqref="F22"/>
    </sheetView>
  </sheetViews>
  <sheetFormatPr defaultRowHeight="13.8" x14ac:dyDescent="0.25"/>
  <cols>
    <col min="1" max="1" width="22.3984375" customWidth="1"/>
    <col min="2" max="2" width="19.3984375" customWidth="1"/>
    <col min="3" max="3" width="14.59765625" customWidth="1"/>
    <col min="4" max="4" width="17" customWidth="1"/>
    <col min="5" max="5" width="22.69921875" customWidth="1"/>
    <col min="6" max="6" width="27.19921875" customWidth="1"/>
    <col min="7" max="7" width="20.19921875" customWidth="1"/>
  </cols>
  <sheetData>
    <row r="1" spans="1:17" ht="36" customHeight="1" x14ac:dyDescent="0.25">
      <c r="A1" t="s">
        <v>32</v>
      </c>
    </row>
    <row r="2" spans="1:17" s="56" customFormat="1" ht="15.6" x14ac:dyDescent="0.25">
      <c r="A2" s="166" t="s">
        <v>118</v>
      </c>
      <c r="B2" s="163" t="s">
        <v>108</v>
      </c>
      <c r="C2" s="164"/>
      <c r="D2" s="164"/>
      <c r="E2" s="165"/>
      <c r="F2" s="46" t="s">
        <v>110</v>
      </c>
      <c r="G2" s="169" t="s">
        <v>112</v>
      </c>
      <c r="H2" s="170"/>
      <c r="I2" s="171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172"/>
      <c r="H3" s="173"/>
      <c r="I3" s="174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29" x14ac:dyDescent="0.25">
      <c r="A5" s="49" t="s">
        <v>104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105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71" t="s">
        <v>117</v>
      </c>
      <c r="B8" s="40"/>
      <c r="C8" s="40"/>
      <c r="D8" s="40"/>
      <c r="E8" s="40"/>
      <c r="F8" s="40"/>
      <c r="G8" s="40"/>
      <c r="H8" s="40"/>
      <c r="I8" s="40"/>
      <c r="J8" s="8"/>
      <c r="K8" s="8"/>
      <c r="L8" s="8"/>
      <c r="M8" s="8"/>
      <c r="N8" s="8"/>
      <c r="O8" s="8"/>
      <c r="P8" s="8"/>
      <c r="Q8" s="58"/>
    </row>
    <row r="9" spans="1:17" ht="15.75" customHeight="1" x14ac:dyDescent="0.25">
      <c r="A9" s="128" t="s">
        <v>33</v>
      </c>
      <c r="B9" s="128" t="s">
        <v>5</v>
      </c>
      <c r="C9" s="41" t="s">
        <v>34</v>
      </c>
      <c r="D9" s="41" t="s">
        <v>35</v>
      </c>
      <c r="E9" s="41" t="s">
        <v>37</v>
      </c>
      <c r="F9" s="43" t="s">
        <v>38</v>
      </c>
      <c r="G9" s="44"/>
      <c r="H9" s="44"/>
      <c r="I9" s="45"/>
      <c r="J9" s="8"/>
      <c r="K9" s="8"/>
      <c r="L9" s="8"/>
      <c r="M9" s="8"/>
      <c r="N9" s="8"/>
      <c r="O9" s="8"/>
      <c r="P9" s="8"/>
      <c r="Q9" s="58"/>
    </row>
    <row r="10" spans="1:17" ht="31.2" x14ac:dyDescent="0.25">
      <c r="A10" s="129"/>
      <c r="B10" s="129"/>
      <c r="C10" s="42"/>
      <c r="D10" s="42" t="s">
        <v>36</v>
      </c>
      <c r="E10" s="42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58"/>
    </row>
    <row r="11" spans="1:17" ht="46.8" x14ac:dyDescent="0.25">
      <c r="A11" s="13" t="s">
        <v>178</v>
      </c>
      <c r="B11" s="14" t="s">
        <v>42</v>
      </c>
      <c r="C11" s="14"/>
      <c r="D11" s="14"/>
      <c r="E11" s="14"/>
      <c r="F11" s="14"/>
      <c r="G11" s="14"/>
      <c r="H11" s="14"/>
      <c r="I11" s="15"/>
      <c r="J11" s="8"/>
      <c r="K11" s="8"/>
      <c r="L11" s="8"/>
      <c r="M11" s="8"/>
      <c r="N11" s="8"/>
      <c r="O11" s="8"/>
      <c r="P11" s="8"/>
      <c r="Q11" s="58"/>
    </row>
    <row r="12" spans="1:17" ht="31.2" x14ac:dyDescent="0.25">
      <c r="A12" s="13" t="s">
        <v>179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58"/>
    </row>
    <row r="13" spans="1:17" ht="31.2" x14ac:dyDescent="0.25">
      <c r="A13" s="13" t="s">
        <v>180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58"/>
    </row>
    <row r="14" spans="1:17" s="58" customFormat="1" ht="31.2" x14ac:dyDescent="0.25">
      <c r="A14" s="13" t="s">
        <v>181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</row>
    <row r="15" spans="1:17" ht="52.5" customHeight="1" x14ac:dyDescent="0.25">
      <c r="A15" s="77" t="s">
        <v>182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58"/>
    </row>
    <row r="17" spans="1:17" ht="71.25" hidden="1" customHeight="1" x14ac:dyDescent="0.2">
      <c r="A17" s="59" t="s">
        <v>107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</sheetData>
  <mergeCells count="6">
    <mergeCell ref="A9:A10"/>
    <mergeCell ref="B9:B10"/>
    <mergeCell ref="B2:E2"/>
    <mergeCell ref="A2:A4"/>
    <mergeCell ref="A7:G7"/>
    <mergeCell ref="G2:I3"/>
  </mergeCells>
  <conditionalFormatting sqref="I5">
    <cfRule type="cellIs" dxfId="259" priority="6" operator="between">
      <formula>20</formula>
      <formula>25</formula>
    </cfRule>
    <cfRule type="cellIs" dxfId="258" priority="7" operator="between">
      <formula>10</formula>
      <formula>16</formula>
    </cfRule>
    <cfRule type="cellIs" dxfId="257" priority="8" operator="between">
      <formula>5</formula>
      <formula>9</formula>
    </cfRule>
    <cfRule type="cellIs" dxfId="256" priority="9" operator="between">
      <formula>3</formula>
      <formula>4</formula>
    </cfRule>
    <cfRule type="cellIs" dxfId="255" priority="10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4" zoomScaleNormal="100" workbookViewId="0">
      <selection activeCell="A16" sqref="A16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34.398437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7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7"/>
      <c r="G4" s="6" t="s">
        <v>23</v>
      </c>
      <c r="H4" s="6" t="s">
        <v>111</v>
      </c>
      <c r="I4" s="6"/>
    </row>
    <row r="5" spans="1:17" s="55" customFormat="1" ht="103.2" x14ac:dyDescent="0.25">
      <c r="A5" s="49" t="s">
        <v>119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120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6.5" customHeight="1" x14ac:dyDescent="0.25">
      <c r="A8" s="126" t="s">
        <v>121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3" t="s">
        <v>183</v>
      </c>
      <c r="B11" s="14" t="s">
        <v>42</v>
      </c>
      <c r="C11" s="14" t="s">
        <v>54</v>
      </c>
      <c r="D11" s="14" t="s">
        <v>45</v>
      </c>
      <c r="E11" s="14"/>
      <c r="F11" s="14" t="s">
        <v>44</v>
      </c>
      <c r="G11" s="14" t="s">
        <v>36</v>
      </c>
      <c r="H11" s="14" t="s">
        <v>45</v>
      </c>
      <c r="I11" s="15"/>
      <c r="J11" s="8"/>
      <c r="K11" s="8"/>
      <c r="L11" s="8"/>
      <c r="M11" s="8"/>
      <c r="N11" s="8"/>
      <c r="O11" s="8"/>
      <c r="P11" s="8"/>
      <c r="Q11" s="8"/>
    </row>
    <row r="12" spans="1:17" ht="31.2" x14ac:dyDescent="0.25">
      <c r="A12" s="13" t="s">
        <v>184</v>
      </c>
      <c r="B12" s="14" t="s">
        <v>42</v>
      </c>
      <c r="C12" s="14" t="s">
        <v>45</v>
      </c>
      <c r="D12" s="14" t="s">
        <v>45</v>
      </c>
      <c r="E12" s="14"/>
      <c r="F12" s="14" t="s">
        <v>44</v>
      </c>
      <c r="G12" s="14" t="s">
        <v>36</v>
      </c>
      <c r="H12" s="14" t="s">
        <v>45</v>
      </c>
      <c r="I12" s="15"/>
      <c r="J12" s="8"/>
      <c r="K12" s="8"/>
      <c r="L12" s="8"/>
      <c r="M12" s="8"/>
      <c r="N12" s="8"/>
      <c r="O12" s="8"/>
      <c r="P12" s="8"/>
      <c r="Q12" s="8"/>
    </row>
    <row r="13" spans="1:17" ht="31.2" x14ac:dyDescent="0.25">
      <c r="A13" s="13" t="s">
        <v>185</v>
      </c>
      <c r="B13" s="14" t="s">
        <v>42</v>
      </c>
      <c r="C13" s="14" t="s">
        <v>46</v>
      </c>
      <c r="D13" s="14" t="s">
        <v>55</v>
      </c>
      <c r="E13" s="14"/>
      <c r="F13" s="14" t="s">
        <v>44</v>
      </c>
      <c r="G13" s="14" t="s">
        <v>36</v>
      </c>
      <c r="H13" s="14" t="s">
        <v>55</v>
      </c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3" t="s">
        <v>186</v>
      </c>
      <c r="B14" s="14" t="s">
        <v>42</v>
      </c>
      <c r="C14" s="14" t="s">
        <v>56</v>
      </c>
      <c r="D14" s="14" t="s">
        <v>56</v>
      </c>
      <c r="E14" s="14"/>
      <c r="F14" s="14" t="s">
        <v>44</v>
      </c>
      <c r="G14" s="14" t="s">
        <v>36</v>
      </c>
      <c r="H14" s="14" t="s">
        <v>56</v>
      </c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3" t="s">
        <v>187</v>
      </c>
      <c r="B15" s="14" t="s">
        <v>42</v>
      </c>
      <c r="C15" s="14" t="s">
        <v>56</v>
      </c>
      <c r="D15" s="14" t="s">
        <v>56</v>
      </c>
      <c r="E15" s="14"/>
      <c r="F15" s="14" t="s">
        <v>44</v>
      </c>
      <c r="G15" s="14" t="s">
        <v>36</v>
      </c>
      <c r="H15" s="14" t="s">
        <v>56</v>
      </c>
      <c r="I15" s="15"/>
      <c r="J15" s="8"/>
      <c r="K15" s="8"/>
      <c r="L15" s="8"/>
      <c r="M15" s="8"/>
      <c r="N15" s="8"/>
      <c r="O15" s="8"/>
      <c r="P15" s="8"/>
      <c r="Q15" s="8"/>
    </row>
  </sheetData>
  <mergeCells count="10">
    <mergeCell ref="A7:H7"/>
    <mergeCell ref="A8:I8"/>
    <mergeCell ref="A2:A4"/>
    <mergeCell ref="B2:E2"/>
    <mergeCell ref="G2:I2"/>
    <mergeCell ref="A9:A10"/>
    <mergeCell ref="B9:B10"/>
    <mergeCell ref="C9:C10"/>
    <mergeCell ref="E9:E10"/>
    <mergeCell ref="F9:I9"/>
  </mergeCells>
  <conditionalFormatting sqref="I5">
    <cfRule type="cellIs" dxfId="254" priority="1" operator="between">
      <formula>20</formula>
      <formula>25</formula>
    </cfRule>
    <cfRule type="cellIs" dxfId="253" priority="2" operator="between">
      <formula>10</formula>
      <formula>16</formula>
    </cfRule>
    <cfRule type="cellIs" dxfId="252" priority="3" operator="between">
      <formula>5</formula>
      <formula>9</formula>
    </cfRule>
    <cfRule type="cellIs" dxfId="251" priority="4" operator="between">
      <formula>3</formula>
      <formula>4</formula>
    </cfRule>
    <cfRule type="cellIs" dxfId="25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F20" sqref="F20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34.3984375" style="58" customWidth="1"/>
    <col min="8" max="16384" width="9" style="58"/>
  </cols>
  <sheetData>
    <row r="1" spans="1:16" ht="36" customHeight="1" x14ac:dyDescent="0.25">
      <c r="A1" s="58" t="s">
        <v>32</v>
      </c>
    </row>
    <row r="2" spans="1:16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7" t="s">
        <v>110</v>
      </c>
      <c r="G2" s="175" t="s">
        <v>112</v>
      </c>
      <c r="H2" s="176"/>
      <c r="I2" s="177"/>
    </row>
    <row r="3" spans="1:16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6" s="56" customFormat="1" ht="15.6" x14ac:dyDescent="0.25">
      <c r="A4" s="168"/>
      <c r="B4" s="57"/>
      <c r="C4" s="57"/>
      <c r="D4" s="57"/>
      <c r="E4" s="57"/>
      <c r="F4" s="47"/>
      <c r="G4" s="6" t="s">
        <v>23</v>
      </c>
      <c r="H4" s="6" t="s">
        <v>111</v>
      </c>
      <c r="I4" s="6"/>
    </row>
    <row r="5" spans="1:16" s="55" customFormat="1" ht="180.6" x14ac:dyDescent="0.25">
      <c r="A5" s="49" t="s">
        <v>122</v>
      </c>
      <c r="B5" s="53">
        <v>1</v>
      </c>
      <c r="C5" s="51">
        <v>1</v>
      </c>
      <c r="D5" s="51">
        <f>B5*C5</f>
        <v>1</v>
      </c>
      <c r="E5" s="54" t="s">
        <v>106</v>
      </c>
      <c r="F5" s="61" t="s">
        <v>123</v>
      </c>
      <c r="G5" s="28">
        <v>1</v>
      </c>
      <c r="H5" s="28">
        <v>1</v>
      </c>
      <c r="I5" s="30">
        <f ca="1">$H5*$I5</f>
        <v>1</v>
      </c>
    </row>
    <row r="6" spans="1:16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6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6" ht="15.75" customHeight="1" x14ac:dyDescent="0.25">
      <c r="A8" s="178" t="s">
        <v>124</v>
      </c>
      <c r="B8" s="179"/>
      <c r="C8" s="179"/>
      <c r="D8" s="179"/>
      <c r="E8" s="179"/>
      <c r="F8" s="179"/>
      <c r="G8" s="179"/>
      <c r="H8" s="179"/>
      <c r="I8" s="179"/>
      <c r="J8" s="8"/>
      <c r="K8" s="8"/>
      <c r="L8" s="8"/>
      <c r="M8" s="8"/>
      <c r="N8" s="8"/>
      <c r="O8" s="8"/>
      <c r="P8" s="8"/>
    </row>
    <row r="9" spans="1:16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</row>
    <row r="10" spans="1:16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</row>
    <row r="11" spans="1:16" ht="31.2" x14ac:dyDescent="0.25">
      <c r="A11" s="13" t="s">
        <v>188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</row>
    <row r="12" spans="1:16" ht="46.8" x14ac:dyDescent="0.25">
      <c r="A12" s="13" t="s">
        <v>189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</row>
    <row r="13" spans="1:16" ht="31.2" x14ac:dyDescent="0.25">
      <c r="A13" s="13" t="s">
        <v>190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</row>
    <row r="14" spans="1:16" ht="31.2" x14ac:dyDescent="0.25">
      <c r="A14" s="13" t="s">
        <v>191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</row>
    <row r="15" spans="1:16" ht="31.2" x14ac:dyDescent="0.25">
      <c r="A15" s="13" t="s">
        <v>192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</row>
    <row r="16" spans="1:16" ht="47.25" hidden="1" x14ac:dyDescent="0.2">
      <c r="A16" s="60" t="s">
        <v>84</v>
      </c>
    </row>
  </sheetData>
  <mergeCells count="10">
    <mergeCell ref="A2:A4"/>
    <mergeCell ref="B2:E2"/>
    <mergeCell ref="G2:I2"/>
    <mergeCell ref="A7:G7"/>
    <mergeCell ref="A8:I8"/>
    <mergeCell ref="B9:B10"/>
    <mergeCell ref="C9:C10"/>
    <mergeCell ref="E9:E10"/>
    <mergeCell ref="F9:I9"/>
    <mergeCell ref="A9:A10"/>
  </mergeCells>
  <conditionalFormatting sqref="I5">
    <cfRule type="cellIs" dxfId="249" priority="1" operator="between">
      <formula>20</formula>
      <formula>25</formula>
    </cfRule>
    <cfRule type="cellIs" dxfId="248" priority="2" operator="between">
      <formula>10</formula>
      <formula>16</formula>
    </cfRule>
    <cfRule type="cellIs" dxfId="247" priority="3" operator="between">
      <formula>5</formula>
      <formula>9</formula>
    </cfRule>
    <cfRule type="cellIs" dxfId="246" priority="4" operator="between">
      <formula>3</formula>
      <formula>4</formula>
    </cfRule>
    <cfRule type="cellIs" dxfId="24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7" zoomScaleNormal="100" workbookViewId="0">
      <selection activeCell="F27" sqref="F27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34.398437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7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7"/>
      <c r="G4" s="6" t="s">
        <v>23</v>
      </c>
      <c r="H4" s="6" t="s">
        <v>111</v>
      </c>
      <c r="I4" s="6"/>
    </row>
    <row r="5" spans="1:17" s="55" customFormat="1" ht="192" customHeight="1" x14ac:dyDescent="0.25">
      <c r="A5" s="49" t="s">
        <v>125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126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127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3" t="s">
        <v>193</v>
      </c>
      <c r="B11" s="14" t="s">
        <v>42</v>
      </c>
      <c r="C11" s="14" t="s">
        <v>54</v>
      </c>
      <c r="D11" s="14" t="s">
        <v>45</v>
      </c>
      <c r="E11" s="14"/>
      <c r="F11" s="14" t="s">
        <v>44</v>
      </c>
      <c r="G11" s="14" t="s">
        <v>36</v>
      </c>
      <c r="H11" s="14" t="s">
        <v>45</v>
      </c>
      <c r="I11" s="16"/>
      <c r="J11" s="8"/>
      <c r="K11" s="8"/>
      <c r="L11" s="8"/>
      <c r="M11" s="8"/>
      <c r="N11" s="8"/>
      <c r="O11" s="8"/>
      <c r="P11" s="8"/>
      <c r="Q11" s="8"/>
    </row>
    <row r="12" spans="1:17" ht="46.8" x14ac:dyDescent="0.25">
      <c r="A12" s="13" t="s">
        <v>194</v>
      </c>
      <c r="B12" s="14" t="s">
        <v>42</v>
      </c>
      <c r="C12" s="14" t="s">
        <v>45</v>
      </c>
      <c r="D12" s="14" t="s">
        <v>45</v>
      </c>
      <c r="E12" s="14"/>
      <c r="F12" s="14" t="s">
        <v>44</v>
      </c>
      <c r="G12" s="14" t="s">
        <v>36</v>
      </c>
      <c r="H12" s="14" t="s">
        <v>45</v>
      </c>
      <c r="I12" s="15"/>
      <c r="J12" s="8"/>
      <c r="K12" s="8"/>
      <c r="L12" s="8"/>
      <c r="M12" s="8"/>
      <c r="N12" s="8"/>
      <c r="O12" s="8"/>
      <c r="P12" s="8"/>
      <c r="Q12" s="8"/>
    </row>
    <row r="13" spans="1:17" ht="31.2" x14ac:dyDescent="0.25">
      <c r="A13" s="13" t="s">
        <v>195</v>
      </c>
      <c r="B13" s="14" t="s">
        <v>42</v>
      </c>
      <c r="C13" s="14" t="s">
        <v>46</v>
      </c>
      <c r="D13" s="14" t="s">
        <v>55</v>
      </c>
      <c r="E13" s="14"/>
      <c r="F13" s="14" t="s">
        <v>44</v>
      </c>
      <c r="G13" s="14" t="s">
        <v>36</v>
      </c>
      <c r="H13" s="14" t="s">
        <v>55</v>
      </c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3" t="s">
        <v>196</v>
      </c>
      <c r="B14" s="14" t="s">
        <v>42</v>
      </c>
      <c r="C14" s="14" t="s">
        <v>56</v>
      </c>
      <c r="D14" s="14" t="s">
        <v>56</v>
      </c>
      <c r="E14" s="14"/>
      <c r="F14" s="14" t="s">
        <v>44</v>
      </c>
      <c r="G14" s="14" t="s">
        <v>36</v>
      </c>
      <c r="H14" s="14" t="s">
        <v>56</v>
      </c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3" t="s">
        <v>197</v>
      </c>
      <c r="B15" s="14" t="s">
        <v>42</v>
      </c>
      <c r="C15" s="14" t="s">
        <v>56</v>
      </c>
      <c r="D15" s="14" t="s">
        <v>56</v>
      </c>
      <c r="E15" s="14"/>
      <c r="F15" s="14" t="s">
        <v>44</v>
      </c>
      <c r="G15" s="14" t="s">
        <v>36</v>
      </c>
      <c r="H15" s="14" t="s">
        <v>56</v>
      </c>
      <c r="I15" s="15"/>
      <c r="J15" s="8"/>
      <c r="K15" s="8"/>
      <c r="L15" s="8"/>
      <c r="M15" s="8"/>
      <c r="N15" s="8"/>
      <c r="O15" s="8"/>
      <c r="P15" s="8"/>
      <c r="Q15" s="8"/>
    </row>
  </sheetData>
  <mergeCells count="10">
    <mergeCell ref="A2:A4"/>
    <mergeCell ref="B2:E2"/>
    <mergeCell ref="G2:I2"/>
    <mergeCell ref="A7:G7"/>
    <mergeCell ref="A8:I8"/>
    <mergeCell ref="E9:E10"/>
    <mergeCell ref="F9:I9"/>
    <mergeCell ref="A9:A10"/>
    <mergeCell ref="B9:B10"/>
    <mergeCell ref="C9:C10"/>
  </mergeCells>
  <conditionalFormatting sqref="I5">
    <cfRule type="cellIs" dxfId="244" priority="1" operator="between">
      <formula>20</formula>
      <formula>25</formula>
    </cfRule>
    <cfRule type="cellIs" dxfId="243" priority="2" operator="between">
      <formula>10</formula>
      <formula>16</formula>
    </cfRule>
    <cfRule type="cellIs" dxfId="242" priority="3" operator="between">
      <formula>5</formula>
      <formula>9</formula>
    </cfRule>
    <cfRule type="cellIs" dxfId="241" priority="4" operator="between">
      <formula>3</formula>
      <formula>4</formula>
    </cfRule>
    <cfRule type="cellIs" dxfId="24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8" zoomScaleNormal="100" workbookViewId="0">
      <selection activeCell="D12" sqref="D12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34.398437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7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7"/>
      <c r="G4" s="6" t="s">
        <v>23</v>
      </c>
      <c r="H4" s="6" t="s">
        <v>111</v>
      </c>
      <c r="I4" s="6"/>
    </row>
    <row r="5" spans="1:17" s="55" customFormat="1" ht="192" customHeight="1" x14ac:dyDescent="0.25">
      <c r="A5" s="62" t="s">
        <v>128</v>
      </c>
      <c r="B5" s="53">
        <v>2</v>
      </c>
      <c r="C5" s="51">
        <v>1</v>
      </c>
      <c r="D5" s="51">
        <v>2</v>
      </c>
      <c r="E5" s="70" t="s">
        <v>176</v>
      </c>
      <c r="F5" s="52" t="s">
        <v>129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127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130</v>
      </c>
      <c r="B11" s="14" t="s">
        <v>42</v>
      </c>
      <c r="C11" s="14" t="s">
        <v>54</v>
      </c>
      <c r="D11" s="14" t="s">
        <v>45</v>
      </c>
      <c r="E11" s="14"/>
      <c r="F11" s="14" t="s">
        <v>44</v>
      </c>
      <c r="G11" s="14" t="s">
        <v>36</v>
      </c>
      <c r="H11" s="14" t="s">
        <v>45</v>
      </c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131</v>
      </c>
      <c r="B12" s="14" t="s">
        <v>42</v>
      </c>
      <c r="C12" s="14" t="s">
        <v>45</v>
      </c>
      <c r="D12" s="14" t="s">
        <v>45</v>
      </c>
      <c r="E12" s="14"/>
      <c r="F12" s="14" t="s">
        <v>44</v>
      </c>
      <c r="G12" s="14" t="s">
        <v>36</v>
      </c>
      <c r="H12" s="14" t="s">
        <v>45</v>
      </c>
      <c r="I12" s="15"/>
      <c r="J12" s="8"/>
      <c r="K12" s="8"/>
      <c r="L12" s="8"/>
      <c r="M12" s="8"/>
      <c r="N12" s="8"/>
      <c r="O12" s="8"/>
      <c r="P12" s="8"/>
      <c r="Q12" s="8"/>
    </row>
    <row r="13" spans="1:17" ht="31.2" x14ac:dyDescent="0.25">
      <c r="A13" s="14" t="s">
        <v>132</v>
      </c>
      <c r="B13" s="14" t="s">
        <v>42</v>
      </c>
      <c r="C13" s="14" t="s">
        <v>46</v>
      </c>
      <c r="D13" s="14" t="s">
        <v>55</v>
      </c>
      <c r="E13" s="14"/>
      <c r="F13" s="14" t="s">
        <v>44</v>
      </c>
      <c r="G13" s="14" t="s">
        <v>36</v>
      </c>
      <c r="H13" s="14" t="s">
        <v>55</v>
      </c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133</v>
      </c>
      <c r="B14" s="14" t="s">
        <v>42</v>
      </c>
      <c r="C14" s="14" t="s">
        <v>56</v>
      </c>
      <c r="D14" s="14" t="s">
        <v>56</v>
      </c>
      <c r="E14" s="14"/>
      <c r="F14" s="14" t="s">
        <v>44</v>
      </c>
      <c r="G14" s="14" t="s">
        <v>36</v>
      </c>
      <c r="H14" s="14" t="s">
        <v>56</v>
      </c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 t="s">
        <v>134</v>
      </c>
      <c r="B15" s="14" t="s">
        <v>42</v>
      </c>
      <c r="C15" s="14" t="s">
        <v>56</v>
      </c>
      <c r="D15" s="14" t="s">
        <v>56</v>
      </c>
      <c r="E15" s="14"/>
      <c r="F15" s="14" t="s">
        <v>44</v>
      </c>
      <c r="G15" s="14" t="s">
        <v>36</v>
      </c>
      <c r="H15" s="14" t="s">
        <v>56</v>
      </c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 t="s">
        <v>135</v>
      </c>
      <c r="B16" s="14" t="s">
        <v>42</v>
      </c>
      <c r="C16" s="14" t="s">
        <v>56</v>
      </c>
      <c r="D16" s="14" t="s">
        <v>56</v>
      </c>
      <c r="E16" s="14"/>
      <c r="F16" s="14" t="s">
        <v>44</v>
      </c>
      <c r="G16" s="14" t="s">
        <v>36</v>
      </c>
      <c r="H16" s="14" t="s">
        <v>56</v>
      </c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39" priority="1" operator="between">
      <formula>20</formula>
      <formula>25</formula>
    </cfRule>
    <cfRule type="cellIs" dxfId="238" priority="2" operator="between">
      <formula>10</formula>
      <formula>16</formula>
    </cfRule>
    <cfRule type="cellIs" dxfId="237" priority="3" operator="between">
      <formula>5</formula>
      <formula>9</formula>
    </cfRule>
    <cfRule type="cellIs" dxfId="236" priority="4" operator="between">
      <formula>3</formula>
      <formula>4</formula>
    </cfRule>
    <cfRule type="cellIs" dxfId="23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B8" zoomScaleNormal="100" workbookViewId="0">
      <selection activeCell="F29" sqref="F29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34.398437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7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7"/>
      <c r="G4" s="6" t="s">
        <v>23</v>
      </c>
      <c r="H4" s="6" t="s">
        <v>111</v>
      </c>
      <c r="I4" s="6"/>
    </row>
    <row r="5" spans="1:17" s="55" customFormat="1" ht="192" customHeight="1" x14ac:dyDescent="0.25">
      <c r="A5" s="62" t="s">
        <v>136</v>
      </c>
      <c r="B5" s="53">
        <v>1</v>
      </c>
      <c r="C5" s="51">
        <v>1</v>
      </c>
      <c r="D5" s="51">
        <f>B5*C5</f>
        <v>1</v>
      </c>
      <c r="E5" s="54" t="s">
        <v>106</v>
      </c>
      <c r="F5" s="61" t="s">
        <v>137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7.25" customHeight="1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138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 t="s">
        <v>139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140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31.2" x14ac:dyDescent="0.25">
      <c r="A13" s="14" t="s">
        <v>142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 t="s">
        <v>141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 t="s">
        <v>144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 t="s">
        <v>143</v>
      </c>
      <c r="B16" s="14" t="s">
        <v>42</v>
      </c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34" priority="1" operator="between">
      <formula>20</formula>
      <formula>25</formula>
    </cfRule>
    <cfRule type="cellIs" dxfId="233" priority="2" operator="between">
      <formula>10</formula>
      <formula>16</formula>
    </cfRule>
    <cfRule type="cellIs" dxfId="232" priority="3" operator="between">
      <formula>5</formula>
      <formula>9</formula>
    </cfRule>
    <cfRule type="cellIs" dxfId="231" priority="4" operator="between">
      <formula>3</formula>
      <formula>4</formula>
    </cfRule>
    <cfRule type="cellIs" dxfId="23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C7" zoomScaleNormal="100" workbookViewId="0">
      <selection activeCell="M30" sqref="M30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7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7"/>
      <c r="G4" s="6" t="s">
        <v>23</v>
      </c>
      <c r="H4" s="6" t="s">
        <v>111</v>
      </c>
      <c r="I4" s="6"/>
    </row>
    <row r="5" spans="1:17" s="55" customFormat="1" ht="192" customHeight="1" x14ac:dyDescent="0.25">
      <c r="A5" s="62" t="s">
        <v>145</v>
      </c>
      <c r="B5" s="51">
        <v>2</v>
      </c>
      <c r="C5" s="51">
        <v>2</v>
      </c>
      <c r="D5" s="51">
        <f t="shared" ref="D5" si="0">B5*C5</f>
        <v>4</v>
      </c>
      <c r="E5" s="76" t="s">
        <v>177</v>
      </c>
      <c r="F5" s="50" t="s">
        <v>146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147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148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149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150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151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 t="s">
        <v>152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29" priority="1" operator="between">
      <formula>20</formula>
      <formula>25</formula>
    </cfRule>
    <cfRule type="cellIs" dxfId="228" priority="2" operator="between">
      <formula>10</formula>
      <formula>16</formula>
    </cfRule>
    <cfRule type="cellIs" dxfId="227" priority="3" operator="between">
      <formula>5</formula>
      <formula>9</formula>
    </cfRule>
    <cfRule type="cellIs" dxfId="226" priority="4" operator="between">
      <formula>3</formula>
      <formula>4</formula>
    </cfRule>
    <cfRule type="cellIs" dxfId="22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A10" zoomScaleNormal="100" workbookViewId="0">
      <selection activeCell="H28" sqref="H28:H29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65" t="s">
        <v>153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154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147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148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149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150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151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 t="s">
        <v>152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A16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24" priority="1" operator="between">
      <formula>20</formula>
      <formula>25</formula>
    </cfRule>
    <cfRule type="cellIs" dxfId="223" priority="2" operator="between">
      <formula>10</formula>
      <formula>16</formula>
    </cfRule>
    <cfRule type="cellIs" dxfId="222" priority="3" operator="between">
      <formula>5</formula>
      <formula>9</formula>
    </cfRule>
    <cfRule type="cellIs" dxfId="221" priority="4" operator="between">
      <formula>3</formula>
      <formula>4</formula>
    </cfRule>
    <cfRule type="cellIs" dxfId="22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XFD6"/>
    </sheetView>
  </sheetViews>
  <sheetFormatPr defaultRowHeight="13.8" x14ac:dyDescent="0.25"/>
  <cols>
    <col min="1" max="1" width="17.3984375" customWidth="1"/>
    <col min="2" max="2" width="14.59765625" customWidth="1"/>
    <col min="3" max="3" width="19.09765625" customWidth="1"/>
    <col min="4" max="4" width="14.09765625" customWidth="1"/>
    <col min="5" max="5" width="13.19921875" customWidth="1"/>
    <col min="6" max="6" width="15.3984375" customWidth="1"/>
    <col min="7" max="7" width="15.5" customWidth="1"/>
    <col min="8" max="9" width="14.09765625" customWidth="1"/>
    <col min="14" max="14" width="24.5976562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/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15.6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15.6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17" customFormat="1" ht="168" x14ac:dyDescent="0.4">
      <c r="A14" s="20" t="s">
        <v>80</v>
      </c>
      <c r="B14" s="19" t="s">
        <v>26</v>
      </c>
      <c r="C14" s="20" t="s">
        <v>27</v>
      </c>
      <c r="D14" s="18" t="s">
        <v>28</v>
      </c>
      <c r="E14" s="24" t="s">
        <v>81</v>
      </c>
      <c r="F14" s="24" t="s">
        <v>82</v>
      </c>
      <c r="G14" s="19">
        <v>1</v>
      </c>
      <c r="H14" s="19">
        <v>1</v>
      </c>
      <c r="I14" s="19">
        <v>1</v>
      </c>
      <c r="J14" s="19">
        <v>1</v>
      </c>
      <c r="K14" s="21">
        <f>ROUNDUP(($G14*0.25)+($H14*0.25)+($I14*0.5)+($J14*0),0)</f>
        <v>1</v>
      </c>
      <c r="L14" s="19">
        <v>1</v>
      </c>
      <c r="M14" s="21">
        <f>$K14*$L14</f>
        <v>1</v>
      </c>
      <c r="N14" s="20" t="s">
        <v>29</v>
      </c>
      <c r="O14" s="19">
        <v>1</v>
      </c>
      <c r="P14" s="19">
        <v>1</v>
      </c>
      <c r="Q14" s="21">
        <f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349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15.6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31.2" x14ac:dyDescent="0.25">
      <c r="A22" s="13" t="s">
        <v>299</v>
      </c>
      <c r="B22" s="100" t="s">
        <v>305</v>
      </c>
      <c r="C22" s="14" t="s">
        <v>43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98"/>
      <c r="J22" s="8"/>
      <c r="K22" s="8"/>
      <c r="L22" s="8"/>
      <c r="M22" s="8"/>
      <c r="N22" s="8"/>
      <c r="O22" s="8"/>
      <c r="P22" s="8"/>
      <c r="Q22" s="8"/>
    </row>
    <row r="23" spans="1:17" ht="31.2" x14ac:dyDescent="0.25">
      <c r="A23" s="13" t="s">
        <v>300</v>
      </c>
      <c r="B23" s="100" t="s">
        <v>306</v>
      </c>
      <c r="C23" s="14" t="s">
        <v>45</v>
      </c>
      <c r="D23" s="14" t="s">
        <v>298</v>
      </c>
      <c r="E23" s="14"/>
      <c r="F23" s="14" t="s">
        <v>44</v>
      </c>
      <c r="G23" s="14" t="s">
        <v>36</v>
      </c>
      <c r="H23" s="14" t="s">
        <v>298</v>
      </c>
      <c r="I23" s="98"/>
      <c r="J23" s="8"/>
      <c r="K23" s="8"/>
      <c r="L23" s="8"/>
      <c r="M23" s="8"/>
      <c r="N23" s="8"/>
      <c r="O23" s="8"/>
      <c r="P23" s="8"/>
      <c r="Q23" s="8"/>
    </row>
    <row r="24" spans="1:17" ht="46.8" x14ac:dyDescent="0.25">
      <c r="A24" s="13" t="s">
        <v>301</v>
      </c>
      <c r="B24" s="102" t="s">
        <v>42</v>
      </c>
      <c r="C24" s="14" t="s">
        <v>308</v>
      </c>
      <c r="D24" s="14" t="s">
        <v>309</v>
      </c>
      <c r="E24" s="14"/>
      <c r="F24" s="14" t="s">
        <v>44</v>
      </c>
      <c r="G24" s="14" t="s">
        <v>36</v>
      </c>
      <c r="H24" s="14" t="s">
        <v>309</v>
      </c>
      <c r="I24" s="98"/>
      <c r="J24" s="8"/>
      <c r="K24" s="8"/>
      <c r="L24" s="8"/>
      <c r="M24" s="8"/>
      <c r="N24" s="8"/>
      <c r="O24" s="8"/>
      <c r="P24" s="8"/>
      <c r="Q24" s="8"/>
    </row>
    <row r="25" spans="1:17" ht="31.2" x14ac:dyDescent="0.25">
      <c r="A25" s="13" t="s">
        <v>302</v>
      </c>
      <c r="B25" s="102" t="s">
        <v>307</v>
      </c>
      <c r="C25" s="14" t="s">
        <v>310</v>
      </c>
      <c r="D25" s="14" t="s">
        <v>55</v>
      </c>
      <c r="E25" s="14"/>
      <c r="F25" s="14" t="s">
        <v>44</v>
      </c>
      <c r="G25" s="14" t="s">
        <v>36</v>
      </c>
      <c r="H25" s="14" t="s">
        <v>55</v>
      </c>
      <c r="I25" s="98"/>
      <c r="J25" s="8"/>
      <c r="K25" s="8"/>
      <c r="L25" s="8"/>
      <c r="M25" s="8"/>
      <c r="N25" s="8"/>
      <c r="O25" s="8"/>
      <c r="P25" s="8"/>
      <c r="Q25" s="8"/>
    </row>
    <row r="26" spans="1:17" s="58" customFormat="1" ht="15.6" x14ac:dyDescent="0.25">
      <c r="A26" s="13" t="s">
        <v>303</v>
      </c>
      <c r="B26" s="102" t="s">
        <v>42</v>
      </c>
      <c r="C26" s="14" t="s">
        <v>55</v>
      </c>
      <c r="D26" s="14" t="s">
        <v>56</v>
      </c>
      <c r="E26" s="14"/>
      <c r="F26" s="14" t="s">
        <v>44</v>
      </c>
      <c r="G26" s="14" t="s">
        <v>36</v>
      </c>
      <c r="H26" s="14" t="s">
        <v>56</v>
      </c>
      <c r="I26" s="98"/>
      <c r="J26" s="8"/>
      <c r="K26" s="8"/>
      <c r="L26" s="8"/>
      <c r="M26" s="8"/>
      <c r="N26" s="8"/>
      <c r="O26" s="8"/>
      <c r="P26" s="8"/>
      <c r="Q26" s="8"/>
    </row>
    <row r="27" spans="1:17" s="58" customFormat="1" ht="31.2" x14ac:dyDescent="0.25">
      <c r="A27" s="13" t="s">
        <v>304</v>
      </c>
      <c r="B27" s="102" t="s">
        <v>42</v>
      </c>
      <c r="C27" s="14" t="s">
        <v>56</v>
      </c>
      <c r="D27" s="14" t="s">
        <v>48</v>
      </c>
      <c r="E27" s="14"/>
      <c r="F27" s="14" t="s">
        <v>44</v>
      </c>
      <c r="G27" s="14" t="s">
        <v>36</v>
      </c>
      <c r="H27" s="14" t="s">
        <v>48</v>
      </c>
      <c r="I27" s="98"/>
      <c r="J27" s="8"/>
      <c r="K27" s="8"/>
      <c r="L27" s="8"/>
      <c r="M27" s="8"/>
      <c r="N27" s="8"/>
      <c r="O27" s="8"/>
      <c r="P27" s="8"/>
      <c r="Q27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359" priority="6" operator="between">
      <formula>20</formula>
      <formula>25</formula>
    </cfRule>
    <cfRule type="cellIs" dxfId="358" priority="7" operator="between">
      <formula>10</formula>
      <formula>16</formula>
    </cfRule>
    <cfRule type="cellIs" dxfId="357" priority="8" operator="between">
      <formula>5</formula>
      <formula>9</formula>
    </cfRule>
    <cfRule type="cellIs" dxfId="356" priority="9" operator="between">
      <formula>3</formula>
      <formula>4</formula>
    </cfRule>
    <cfRule type="cellIs" dxfId="355" priority="10" operator="between">
      <formula>1</formula>
      <formula>2</formula>
    </cfRule>
  </conditionalFormatting>
  <conditionalFormatting sqref="Q14">
    <cfRule type="cellIs" dxfId="354" priority="1" operator="between">
      <formula>20</formula>
      <formula>25</formula>
    </cfRule>
    <cfRule type="cellIs" dxfId="353" priority="2" operator="between">
      <formula>10</formula>
      <formula>16</formula>
    </cfRule>
    <cfRule type="cellIs" dxfId="352" priority="3" operator="between">
      <formula>5</formula>
      <formula>9</formula>
    </cfRule>
    <cfRule type="cellIs" dxfId="351" priority="4" operator="between">
      <formula>3</formula>
      <formula>4</formula>
    </cfRule>
    <cfRule type="cellIs" dxfId="350" priority="5" operator="between">
      <formula>1</formula>
      <formula>2</formula>
    </cfRule>
  </conditionalFormatting>
  <dataValidations count="1">
    <dataValidation type="list" allowBlank="1" showInputMessage="1" showErrorMessage="1" sqref="G14:J14 O14:P14 L14">
      <formula1>"1,2,3,4,5"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G23" sqref="G23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49" t="s">
        <v>155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156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157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 t="s">
        <v>198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78" t="s">
        <v>199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200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 t="s">
        <v>201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202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19" priority="1" operator="between">
      <formula>20</formula>
      <formula>25</formula>
    </cfRule>
    <cfRule type="cellIs" dxfId="218" priority="2" operator="between">
      <formula>10</formula>
      <formula>16</formula>
    </cfRule>
    <cfRule type="cellIs" dxfId="217" priority="3" operator="between">
      <formula>5</formula>
      <formula>9</formula>
    </cfRule>
    <cfRule type="cellIs" dxfId="216" priority="4" operator="between">
      <formula>3</formula>
      <formula>4</formula>
    </cfRule>
    <cfRule type="cellIs" dxfId="21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H24" sqref="H24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50" t="s">
        <v>158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159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160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203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204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78" t="s">
        <v>205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206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207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14" priority="1" operator="between">
      <formula>20</formula>
      <formula>25</formula>
    </cfRule>
    <cfRule type="cellIs" dxfId="213" priority="2" operator="between">
      <formula>10</formula>
      <formula>16</formula>
    </cfRule>
    <cfRule type="cellIs" dxfId="212" priority="3" operator="between">
      <formula>5</formula>
      <formula>9</formula>
    </cfRule>
    <cfRule type="cellIs" dxfId="211" priority="4" operator="between">
      <formula>3</formula>
      <formula>4</formula>
    </cfRule>
    <cfRule type="cellIs" dxfId="21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G32" sqref="G32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50" t="s">
        <v>161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162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208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78" t="s">
        <v>209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210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 t="s">
        <v>211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 t="s">
        <v>212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09" priority="1" operator="between">
      <formula>20</formula>
      <formula>25</formula>
    </cfRule>
    <cfRule type="cellIs" dxfId="208" priority="2" operator="between">
      <formula>10</formula>
      <formula>16</formula>
    </cfRule>
    <cfRule type="cellIs" dxfId="207" priority="3" operator="between">
      <formula>5</formula>
      <formula>9</formula>
    </cfRule>
    <cfRule type="cellIs" dxfId="206" priority="4" operator="between">
      <formula>3</formula>
      <formula>4</formula>
    </cfRule>
    <cfRule type="cellIs" dxfId="20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10" zoomScaleNormal="100" workbookViewId="0">
      <selection activeCell="G33" sqref="G33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49" t="s">
        <v>164</v>
      </c>
      <c r="B5" s="53">
        <v>1</v>
      </c>
      <c r="C5" s="51">
        <v>1</v>
      </c>
      <c r="D5" s="51">
        <f>B5*C5</f>
        <v>1</v>
      </c>
      <c r="E5" s="54" t="s">
        <v>106</v>
      </c>
      <c r="F5" s="52" t="s">
        <v>165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239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213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78" t="s">
        <v>214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215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216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217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204" priority="1" operator="between">
      <formula>20</formula>
      <formula>25</formula>
    </cfRule>
    <cfRule type="cellIs" dxfId="203" priority="2" operator="between">
      <formula>10</formula>
      <formula>16</formula>
    </cfRule>
    <cfRule type="cellIs" dxfId="202" priority="3" operator="between">
      <formula>5</formula>
      <formula>9</formula>
    </cfRule>
    <cfRule type="cellIs" dxfId="201" priority="4" operator="between">
      <formula>3</formula>
      <formula>4</formula>
    </cfRule>
    <cfRule type="cellIs" dxfId="20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8" zoomScaleNormal="100" workbookViewId="0">
      <selection activeCell="G31" sqref="G31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67" t="s">
        <v>166</v>
      </c>
      <c r="B5" s="53">
        <v>1</v>
      </c>
      <c r="C5" s="51">
        <v>1</v>
      </c>
      <c r="D5" s="51">
        <f>B5*C5</f>
        <v>1</v>
      </c>
      <c r="E5" s="54" t="s">
        <v>106</v>
      </c>
      <c r="F5" s="66" t="s">
        <v>167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240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218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219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220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221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222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199" priority="1" operator="between">
      <formula>20</formula>
      <formula>25</formula>
    </cfRule>
    <cfRule type="cellIs" dxfId="198" priority="2" operator="between">
      <formula>10</formula>
      <formula>16</formula>
    </cfRule>
    <cfRule type="cellIs" dxfId="197" priority="3" operator="between">
      <formula>5</formula>
      <formula>9</formula>
    </cfRule>
    <cfRule type="cellIs" dxfId="196" priority="4" operator="between">
      <formula>3</formula>
      <formula>4</formula>
    </cfRule>
    <cfRule type="cellIs" dxfId="19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G30" sqref="G30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49" t="s">
        <v>168</v>
      </c>
      <c r="B5" s="53">
        <v>1</v>
      </c>
      <c r="C5" s="51">
        <v>1</v>
      </c>
      <c r="D5" s="51">
        <f>B5*C5</f>
        <v>1</v>
      </c>
      <c r="E5" s="54" t="s">
        <v>106</v>
      </c>
      <c r="F5" s="68" t="s">
        <v>169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241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31.2" x14ac:dyDescent="0.25">
      <c r="A11" s="14" t="s">
        <v>223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224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225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226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227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C9:C10"/>
    <mergeCell ref="B9:B10"/>
    <mergeCell ref="A8:I8"/>
    <mergeCell ref="E9:E10"/>
    <mergeCell ref="F9:I9"/>
  </mergeCells>
  <conditionalFormatting sqref="I5">
    <cfRule type="cellIs" dxfId="194" priority="1" operator="between">
      <formula>20</formula>
      <formula>25</formula>
    </cfRule>
    <cfRule type="cellIs" dxfId="193" priority="2" operator="between">
      <formula>10</formula>
      <formula>16</formula>
    </cfRule>
    <cfRule type="cellIs" dxfId="192" priority="3" operator="between">
      <formula>5</formula>
      <formula>9</formula>
    </cfRule>
    <cfRule type="cellIs" dxfId="191" priority="4" operator="between">
      <formula>3</formula>
      <formula>4</formula>
    </cfRule>
    <cfRule type="cellIs" dxfId="190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G26" sqref="G26"/>
    </sheetView>
  </sheetViews>
  <sheetFormatPr defaultColWidth="9" defaultRowHeight="13.8" x14ac:dyDescent="0.25"/>
  <cols>
    <col min="1" max="1" width="22.3984375" style="58" customWidth="1"/>
    <col min="2" max="2" width="19.3984375" style="58" customWidth="1"/>
    <col min="3" max="3" width="14.59765625" style="58" customWidth="1"/>
    <col min="4" max="4" width="17" style="58" customWidth="1"/>
    <col min="5" max="5" width="22.69921875" style="58" customWidth="1"/>
    <col min="6" max="6" width="27.19921875" style="58" customWidth="1"/>
    <col min="7" max="7" width="27.5" style="58" customWidth="1"/>
    <col min="8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66" t="s">
        <v>109</v>
      </c>
      <c r="B2" s="163" t="s">
        <v>108</v>
      </c>
      <c r="C2" s="164"/>
      <c r="D2" s="164"/>
      <c r="E2" s="165"/>
      <c r="F2" s="46" t="s">
        <v>110</v>
      </c>
      <c r="G2" s="175" t="s">
        <v>112</v>
      </c>
      <c r="H2" s="176"/>
      <c r="I2" s="177"/>
    </row>
    <row r="3" spans="1:17" s="56" customFormat="1" ht="15.6" x14ac:dyDescent="0.25">
      <c r="A3" s="167"/>
      <c r="B3" s="57" t="s">
        <v>113</v>
      </c>
      <c r="C3" s="57" t="s">
        <v>114</v>
      </c>
      <c r="D3" s="57" t="s">
        <v>115</v>
      </c>
      <c r="E3" s="57" t="s">
        <v>116</v>
      </c>
      <c r="F3" s="47"/>
      <c r="G3" s="6"/>
      <c r="H3" s="6"/>
      <c r="I3" s="6"/>
    </row>
    <row r="4" spans="1:17" s="56" customFormat="1" ht="15.6" x14ac:dyDescent="0.25">
      <c r="A4" s="168"/>
      <c r="B4" s="57"/>
      <c r="C4" s="57"/>
      <c r="D4" s="57"/>
      <c r="E4" s="57"/>
      <c r="F4" s="48"/>
      <c r="G4" s="6" t="s">
        <v>23</v>
      </c>
      <c r="H4" s="6" t="s">
        <v>111</v>
      </c>
      <c r="I4" s="6"/>
    </row>
    <row r="5" spans="1:17" s="55" customFormat="1" ht="192" customHeight="1" x14ac:dyDescent="0.25">
      <c r="A5" s="49" t="s">
        <v>170</v>
      </c>
      <c r="B5" s="53">
        <v>1</v>
      </c>
      <c r="C5" s="51">
        <v>1</v>
      </c>
      <c r="D5" s="51">
        <f>B5*C5</f>
        <v>1</v>
      </c>
      <c r="E5" s="54" t="s">
        <v>106</v>
      </c>
      <c r="F5" s="69" t="s">
        <v>171</v>
      </c>
      <c r="G5" s="28">
        <v>1</v>
      </c>
      <c r="H5" s="28">
        <v>1</v>
      </c>
      <c r="I5" s="30">
        <f ca="1">$H5*$I5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"/>
      <c r="I7" s="8"/>
      <c r="J7" s="8"/>
      <c r="K7" s="8"/>
      <c r="L7" s="8"/>
      <c r="M7" s="8"/>
      <c r="N7" s="8"/>
      <c r="O7" s="8"/>
      <c r="P7" s="8"/>
    </row>
    <row r="8" spans="1:17" ht="15.75" customHeight="1" x14ac:dyDescent="0.25">
      <c r="A8" s="126" t="s">
        <v>242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63" t="s">
        <v>228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78" t="s">
        <v>229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230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231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232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0">
    <mergeCell ref="A2:A4"/>
    <mergeCell ref="B2:E2"/>
    <mergeCell ref="G2:I2"/>
    <mergeCell ref="A7:G7"/>
    <mergeCell ref="A9:A10"/>
    <mergeCell ref="B9:B10"/>
    <mergeCell ref="A8:I8"/>
    <mergeCell ref="C9:C10"/>
    <mergeCell ref="E9:E10"/>
    <mergeCell ref="F9:I9"/>
  </mergeCells>
  <conditionalFormatting sqref="I5">
    <cfRule type="cellIs" dxfId="189" priority="1" operator="between">
      <formula>20</formula>
      <formula>25</formula>
    </cfRule>
    <cfRule type="cellIs" dxfId="188" priority="2" operator="between">
      <formula>10</formula>
      <formula>16</formula>
    </cfRule>
    <cfRule type="cellIs" dxfId="187" priority="3" operator="between">
      <formula>5</formula>
      <formula>9</formula>
    </cfRule>
    <cfRule type="cellIs" dxfId="186" priority="4" operator="between">
      <formula>3</formula>
      <formula>4</formula>
    </cfRule>
    <cfRule type="cellIs" dxfId="185" priority="5" operator="between">
      <formula>1</formula>
      <formula>2</formula>
    </cfRule>
  </conditionalFormatting>
  <dataValidations count="1">
    <dataValidation type="list" allowBlank="1" showInputMessage="1" showErrorMessage="1" sqref="G5:H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B7" zoomScaleNormal="100" workbookViewId="0">
      <selection activeCell="C11" sqref="C11:I19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174</v>
      </c>
      <c r="B5" s="72" t="s">
        <v>175</v>
      </c>
      <c r="C5" s="73">
        <v>1</v>
      </c>
      <c r="D5" s="74">
        <v>1</v>
      </c>
      <c r="E5" s="74">
        <f>C5*D5</f>
        <v>1</v>
      </c>
      <c r="F5" s="75" t="s">
        <v>106</v>
      </c>
      <c r="G5" s="79" t="s">
        <v>238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243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46.8" x14ac:dyDescent="0.25">
      <c r="A11" s="14" t="s">
        <v>233</v>
      </c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 t="s">
        <v>234</v>
      </c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 t="s">
        <v>235</v>
      </c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31.2" x14ac:dyDescent="0.25">
      <c r="A14" s="14" t="s">
        <v>236</v>
      </c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31.2" x14ac:dyDescent="0.25">
      <c r="A15" s="14" t="s">
        <v>237</v>
      </c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84" priority="1" operator="between">
      <formula>20</formula>
      <formula>25</formula>
    </cfRule>
    <cfRule type="cellIs" dxfId="183" priority="2" operator="between">
      <formula>10</formula>
      <formula>16</formula>
    </cfRule>
    <cfRule type="cellIs" dxfId="182" priority="3" operator="between">
      <formula>5</formula>
      <formula>9</formula>
    </cfRule>
    <cfRule type="cellIs" dxfId="181" priority="4" operator="between">
      <formula>3</formula>
      <formula>4</formula>
    </cfRule>
    <cfRule type="cellIs" dxfId="18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8" zoomScaleNormal="100" workbookViewId="0">
      <selection activeCell="C11" sqref="C11:H1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244</v>
      </c>
      <c r="B5" s="72" t="s">
        <v>245</v>
      </c>
      <c r="C5" s="73">
        <v>1</v>
      </c>
      <c r="D5" s="74">
        <v>1</v>
      </c>
      <c r="E5" s="74">
        <f>C5*D5</f>
        <v>1</v>
      </c>
      <c r="F5" s="75" t="s">
        <v>106</v>
      </c>
      <c r="G5" s="79" t="s">
        <v>246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79" priority="1" operator="between">
      <formula>20</formula>
      <formula>25</formula>
    </cfRule>
    <cfRule type="cellIs" dxfId="178" priority="2" operator="between">
      <formula>10</formula>
      <formula>16</formula>
    </cfRule>
    <cfRule type="cellIs" dxfId="177" priority="3" operator="between">
      <formula>5</formula>
      <formula>9</formula>
    </cfRule>
    <cfRule type="cellIs" dxfId="176" priority="4" operator="between">
      <formula>3</formula>
      <formula>4</formula>
    </cfRule>
    <cfRule type="cellIs" dxfId="17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B5" zoomScaleNormal="100" workbookViewId="0">
      <selection activeCell="G18" sqref="G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244</v>
      </c>
      <c r="B5" s="80" t="s">
        <v>247</v>
      </c>
      <c r="C5" s="73">
        <v>1</v>
      </c>
      <c r="D5" s="74">
        <v>1</v>
      </c>
      <c r="E5" s="74">
        <f>C5*D5</f>
        <v>1</v>
      </c>
      <c r="F5" s="75" t="s">
        <v>106</v>
      </c>
      <c r="G5" s="79" t="s">
        <v>248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74" priority="1" operator="between">
      <formula>20</formula>
      <formula>25</formula>
    </cfRule>
    <cfRule type="cellIs" dxfId="173" priority="2" operator="between">
      <formula>10</formula>
      <formula>16</formula>
    </cfRule>
    <cfRule type="cellIs" dxfId="172" priority="3" operator="between">
      <formula>5</formula>
      <formula>9</formula>
    </cfRule>
    <cfRule type="cellIs" dxfId="171" priority="4" operator="between">
      <formula>3</formula>
      <formula>4</formula>
    </cfRule>
    <cfRule type="cellIs" dxfId="17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sqref="A1:XFD6"/>
    </sheetView>
  </sheetViews>
  <sheetFormatPr defaultRowHeight="13.8" x14ac:dyDescent="0.25"/>
  <cols>
    <col min="1" max="1" width="17.8984375" customWidth="1"/>
    <col min="14" max="14" width="28.5976562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3.5" customHeight="1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57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/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17" customFormat="1" ht="101.4" customHeight="1" x14ac:dyDescent="0.4">
      <c r="A14" s="18" t="s">
        <v>100</v>
      </c>
      <c r="B14" s="19" t="s">
        <v>42</v>
      </c>
      <c r="C14" s="20" t="s">
        <v>58</v>
      </c>
      <c r="D14" s="18" t="s">
        <v>101</v>
      </c>
      <c r="E14" s="24" t="s">
        <v>102</v>
      </c>
      <c r="F14" s="24" t="s">
        <v>103</v>
      </c>
      <c r="G14" s="19">
        <v>1</v>
      </c>
      <c r="H14" s="19">
        <v>1</v>
      </c>
      <c r="I14" s="19">
        <v>1</v>
      </c>
      <c r="J14" s="19">
        <v>1</v>
      </c>
      <c r="K14" s="21">
        <f>ROUNDUP(($G14*0.25)+($H14*0.25)+($I14*0.5)+($J14*0),0)</f>
        <v>1</v>
      </c>
      <c r="L14" s="19">
        <v>1</v>
      </c>
      <c r="M14" s="21">
        <f>$K14*$L14</f>
        <v>1</v>
      </c>
      <c r="N14" s="20" t="s">
        <v>83</v>
      </c>
      <c r="O14" s="19">
        <v>1</v>
      </c>
      <c r="P14" s="19">
        <v>1</v>
      </c>
      <c r="Q14" s="21">
        <f>$O14*$P14</f>
        <v>1</v>
      </c>
    </row>
    <row r="15" spans="1:17" ht="15.6" x14ac:dyDescent="0.3">
      <c r="A15" s="1" t="s">
        <v>31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6.2" thickBot="1" x14ac:dyDescent="0.35">
      <c r="A17" s="125" t="s">
        <v>347</v>
      </c>
      <c r="B17" s="125"/>
      <c r="C17" s="125"/>
      <c r="D17" s="125"/>
      <c r="E17" s="125"/>
      <c r="F17" s="125"/>
      <c r="G17" s="125"/>
      <c r="H17" s="125"/>
      <c r="I17" s="1"/>
      <c r="J17" s="8"/>
      <c r="K17" s="8"/>
      <c r="L17" s="8"/>
      <c r="M17" s="8"/>
      <c r="N17" s="8"/>
      <c r="O17" s="8"/>
      <c r="P17" s="8"/>
      <c r="Q17" s="8"/>
    </row>
    <row r="18" spans="1:17" ht="15.75" customHeight="1" x14ac:dyDescent="0.25">
      <c r="A18" s="126" t="s">
        <v>350</v>
      </c>
      <c r="B18" s="162"/>
      <c r="C18" s="162"/>
      <c r="D18" s="162"/>
      <c r="E18" s="162"/>
      <c r="F18" s="162"/>
      <c r="G18" s="162"/>
      <c r="H18" s="162"/>
      <c r="I18" s="162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8" t="s">
        <v>33</v>
      </c>
      <c r="B19" s="128" t="s">
        <v>5</v>
      </c>
      <c r="C19" s="128" t="s">
        <v>34</v>
      </c>
      <c r="D19" s="9" t="s">
        <v>35</v>
      </c>
      <c r="E19" s="128" t="s">
        <v>37</v>
      </c>
      <c r="F19" s="130" t="s">
        <v>38</v>
      </c>
      <c r="G19" s="131"/>
      <c r="H19" s="131"/>
      <c r="I19" s="132"/>
      <c r="J19" s="8"/>
      <c r="K19" s="8"/>
      <c r="L19" s="8"/>
      <c r="M19" s="8"/>
      <c r="N19" s="8"/>
      <c r="O19" s="8"/>
      <c r="P19" s="8"/>
      <c r="Q19" s="8"/>
    </row>
    <row r="20" spans="1:17" ht="31.2" x14ac:dyDescent="0.25">
      <c r="A20" s="129"/>
      <c r="B20" s="129"/>
      <c r="C20" s="129"/>
      <c r="D20" s="10" t="s">
        <v>36</v>
      </c>
      <c r="E20" s="129"/>
      <c r="F20" s="11" t="s">
        <v>39</v>
      </c>
      <c r="G20" s="11" t="s">
        <v>7</v>
      </c>
      <c r="H20" s="11" t="s">
        <v>40</v>
      </c>
      <c r="I20" s="12" t="s">
        <v>41</v>
      </c>
      <c r="J20" s="8"/>
      <c r="K20" s="8"/>
      <c r="L20" s="8"/>
      <c r="M20" s="8"/>
      <c r="N20" s="8"/>
      <c r="O20" s="8"/>
      <c r="P20" s="8"/>
      <c r="Q20" s="8"/>
    </row>
    <row r="21" spans="1:17" ht="15.6" x14ac:dyDescent="0.25">
      <c r="A21" s="99" t="s">
        <v>311</v>
      </c>
      <c r="B21" s="100" t="s">
        <v>305</v>
      </c>
      <c r="C21" s="99" t="s">
        <v>43</v>
      </c>
      <c r="D21" s="14" t="s">
        <v>45</v>
      </c>
      <c r="E21" s="14"/>
      <c r="F21" s="14" t="s">
        <v>44</v>
      </c>
      <c r="G21" s="14" t="s">
        <v>36</v>
      </c>
      <c r="H21" s="14" t="s">
        <v>45</v>
      </c>
      <c r="I21" s="98"/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312</v>
      </c>
      <c r="B22" s="100" t="s">
        <v>305</v>
      </c>
      <c r="C22" s="99" t="s">
        <v>45</v>
      </c>
      <c r="D22" s="14" t="s">
        <v>47</v>
      </c>
      <c r="E22" s="14"/>
      <c r="F22" s="14" t="s">
        <v>44</v>
      </c>
      <c r="G22" s="14" t="s">
        <v>36</v>
      </c>
      <c r="H22" s="14" t="s">
        <v>47</v>
      </c>
      <c r="I22" s="98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101" t="s">
        <v>313</v>
      </c>
      <c r="B23" s="102" t="s">
        <v>42</v>
      </c>
      <c r="C23" s="101" t="s">
        <v>47</v>
      </c>
      <c r="D23" s="14" t="s">
        <v>310</v>
      </c>
      <c r="E23" s="14"/>
      <c r="F23" s="14" t="s">
        <v>44</v>
      </c>
      <c r="G23" s="14" t="s">
        <v>36</v>
      </c>
      <c r="H23" s="14" t="s">
        <v>310</v>
      </c>
      <c r="I23" s="98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01" t="s">
        <v>314</v>
      </c>
      <c r="B24" s="102" t="s">
        <v>42</v>
      </c>
      <c r="C24" s="101" t="s">
        <v>308</v>
      </c>
      <c r="D24" s="14" t="s">
        <v>56</v>
      </c>
      <c r="E24" s="103"/>
      <c r="F24" s="14" t="s">
        <v>44</v>
      </c>
      <c r="G24" s="14" t="s">
        <v>36</v>
      </c>
      <c r="H24" s="14" t="s">
        <v>56</v>
      </c>
      <c r="I24" s="98"/>
      <c r="J24" s="8"/>
      <c r="K24" s="8"/>
      <c r="L24" s="8"/>
      <c r="M24" s="8"/>
      <c r="N24" s="8"/>
      <c r="O24" s="8"/>
      <c r="P24" s="8"/>
      <c r="Q24" s="8"/>
    </row>
    <row r="25" spans="1:17" ht="15.6" x14ac:dyDescent="0.25">
      <c r="A25" s="101" t="s">
        <v>315</v>
      </c>
      <c r="B25" s="102" t="s">
        <v>42</v>
      </c>
      <c r="C25" s="101" t="s">
        <v>56</v>
      </c>
      <c r="D25" s="104" t="s">
        <v>48</v>
      </c>
      <c r="E25" s="105"/>
      <c r="F25" s="14" t="s">
        <v>44</v>
      </c>
      <c r="G25" s="14" t="s">
        <v>36</v>
      </c>
      <c r="H25" s="104" t="s">
        <v>48</v>
      </c>
      <c r="I25" s="9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7:H17"/>
    <mergeCell ref="A18:I18"/>
    <mergeCell ref="A8:N8"/>
    <mergeCell ref="O8:Q8"/>
    <mergeCell ref="B9:Q9"/>
    <mergeCell ref="B10:F10"/>
    <mergeCell ref="G10:Q10"/>
    <mergeCell ref="A11:A13"/>
    <mergeCell ref="C11:C13"/>
    <mergeCell ref="G11:M12"/>
    <mergeCell ref="O11:Q12"/>
    <mergeCell ref="A19:A20"/>
    <mergeCell ref="B19:B20"/>
    <mergeCell ref="C19:C20"/>
    <mergeCell ref="E19:E20"/>
    <mergeCell ref="F19:I19"/>
  </mergeCells>
  <conditionalFormatting sqref="M14">
    <cfRule type="cellIs" dxfId="349" priority="6" operator="between">
      <formula>20</formula>
      <formula>25</formula>
    </cfRule>
    <cfRule type="cellIs" dxfId="348" priority="7" operator="between">
      <formula>10</formula>
      <formula>16</formula>
    </cfRule>
    <cfRule type="cellIs" dxfId="347" priority="8" operator="between">
      <formula>5</formula>
      <formula>9</formula>
    </cfRule>
    <cfRule type="cellIs" dxfId="346" priority="9" operator="between">
      <formula>3</formula>
      <formula>4</formula>
    </cfRule>
    <cfRule type="cellIs" dxfId="345" priority="10" operator="between">
      <formula>1</formula>
      <formula>2</formula>
    </cfRule>
  </conditionalFormatting>
  <conditionalFormatting sqref="Q14">
    <cfRule type="cellIs" dxfId="344" priority="1" operator="between">
      <formula>20</formula>
      <formula>25</formula>
    </cfRule>
    <cfRule type="cellIs" dxfId="343" priority="2" operator="between">
      <formula>10</formula>
      <formula>16</formula>
    </cfRule>
    <cfRule type="cellIs" dxfId="342" priority="3" operator="between">
      <formula>5</formula>
      <formula>9</formula>
    </cfRule>
    <cfRule type="cellIs" dxfId="341" priority="4" operator="between">
      <formula>3</formula>
      <formula>4</formula>
    </cfRule>
    <cfRule type="cellIs" dxfId="340" priority="5" operator="between">
      <formula>1</formula>
      <formula>2</formula>
    </cfRule>
  </conditionalFormatting>
  <dataValidations count="1">
    <dataValidation type="list" allowBlank="1" showInputMessage="1" showErrorMessage="1" sqref="G14:J14 O14:P14 L14">
      <formula1>"1,2,3,4,5"</formula1>
    </dataValidation>
  </dataValidation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B5" zoomScaleNormal="100" workbookViewId="0">
      <selection activeCell="C11" sqref="C11:J1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244</v>
      </c>
      <c r="B5" s="81" t="s">
        <v>249</v>
      </c>
      <c r="C5" s="73">
        <v>2</v>
      </c>
      <c r="D5" s="74">
        <v>1</v>
      </c>
      <c r="E5" s="74">
        <f t="shared" ref="E5" si="0">C5*D5</f>
        <v>2</v>
      </c>
      <c r="F5" s="75" t="s">
        <v>176</v>
      </c>
      <c r="G5" s="79" t="s">
        <v>250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69" priority="1" operator="between">
      <formula>20</formula>
      <formula>25</formula>
    </cfRule>
    <cfRule type="cellIs" dxfId="168" priority="2" operator="between">
      <formula>10</formula>
      <formula>16</formula>
    </cfRule>
    <cfRule type="cellIs" dxfId="167" priority="3" operator="between">
      <formula>5</formula>
      <formula>9</formula>
    </cfRule>
    <cfRule type="cellIs" dxfId="166" priority="4" operator="between">
      <formula>3</formula>
      <formula>4</formula>
    </cfRule>
    <cfRule type="cellIs" dxfId="16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5" zoomScaleNormal="100" workbookViewId="0">
      <selection activeCell="G19" sqref="G19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244</v>
      </c>
      <c r="B5" s="72" t="s">
        <v>251</v>
      </c>
      <c r="C5" s="73">
        <v>1</v>
      </c>
      <c r="D5" s="74">
        <v>1</v>
      </c>
      <c r="E5" s="74">
        <f>C5*D5</f>
        <v>1</v>
      </c>
      <c r="F5" s="75" t="s">
        <v>106</v>
      </c>
      <c r="G5" s="79" t="s">
        <v>248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64" priority="1" operator="between">
      <formula>20</formula>
      <formula>25</formula>
    </cfRule>
    <cfRule type="cellIs" dxfId="163" priority="2" operator="between">
      <formula>10</formula>
      <formula>16</formula>
    </cfRule>
    <cfRule type="cellIs" dxfId="162" priority="3" operator="between">
      <formula>5</formula>
      <formula>9</formula>
    </cfRule>
    <cfRule type="cellIs" dxfId="161" priority="4" operator="between">
      <formula>3</formula>
      <formula>4</formula>
    </cfRule>
    <cfRule type="cellIs" dxfId="16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G23" sqref="G23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253</v>
      </c>
      <c r="C5" s="73">
        <v>1</v>
      </c>
      <c r="D5" s="74">
        <v>1</v>
      </c>
      <c r="E5" s="74">
        <f>C5*D5</f>
        <v>1</v>
      </c>
      <c r="F5" s="75" t="s">
        <v>106</v>
      </c>
      <c r="G5" s="82" t="s">
        <v>255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59" priority="1" operator="between">
      <formula>20</formula>
      <formula>25</formula>
    </cfRule>
    <cfRule type="cellIs" dxfId="158" priority="2" operator="between">
      <formula>10</formula>
      <formula>16</formula>
    </cfRule>
    <cfRule type="cellIs" dxfId="157" priority="3" operator="between">
      <formula>5</formula>
      <formula>9</formula>
    </cfRule>
    <cfRule type="cellIs" dxfId="156" priority="4" operator="between">
      <formula>3</formula>
      <formula>4</formula>
    </cfRule>
    <cfRule type="cellIs" dxfId="15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G27" sqref="G2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254</v>
      </c>
      <c r="C5" s="73">
        <v>1</v>
      </c>
      <c r="D5" s="74">
        <v>1</v>
      </c>
      <c r="E5" s="74">
        <f>C5*D5</f>
        <v>1</v>
      </c>
      <c r="F5" s="75" t="s">
        <v>106</v>
      </c>
      <c r="G5" s="79" t="s">
        <v>256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54" priority="1" operator="between">
      <formula>20</formula>
      <formula>25</formula>
    </cfRule>
    <cfRule type="cellIs" dxfId="153" priority="2" operator="between">
      <formula>10</formula>
      <formula>16</formula>
    </cfRule>
    <cfRule type="cellIs" dxfId="152" priority="3" operator="between">
      <formula>5</formula>
      <formula>9</formula>
    </cfRule>
    <cfRule type="cellIs" dxfId="151" priority="4" operator="between">
      <formula>3</formula>
      <formula>4</formula>
    </cfRule>
    <cfRule type="cellIs" dxfId="15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257</v>
      </c>
      <c r="C5" s="73">
        <v>1</v>
      </c>
      <c r="D5" s="74">
        <v>1</v>
      </c>
      <c r="E5" s="74">
        <f>C5*D5</f>
        <v>1</v>
      </c>
      <c r="F5" s="75" t="s">
        <v>106</v>
      </c>
      <c r="G5" s="81" t="s">
        <v>258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49" priority="1" operator="between">
      <formula>20</formula>
      <formula>25</formula>
    </cfRule>
    <cfRule type="cellIs" dxfId="148" priority="2" operator="between">
      <formula>10</formula>
      <formula>16</formula>
    </cfRule>
    <cfRule type="cellIs" dxfId="147" priority="3" operator="between">
      <formula>5</formula>
      <formula>9</formula>
    </cfRule>
    <cfRule type="cellIs" dxfId="146" priority="4" operator="between">
      <formula>3</formula>
      <formula>4</formula>
    </cfRule>
    <cfRule type="cellIs" dxfId="14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259</v>
      </c>
      <c r="C5" s="73">
        <v>1</v>
      </c>
      <c r="D5" s="74">
        <v>1</v>
      </c>
      <c r="E5" s="74">
        <f>C5*D5</f>
        <v>1</v>
      </c>
      <c r="F5" s="75" t="s">
        <v>106</v>
      </c>
      <c r="G5" s="81" t="s">
        <v>260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44" priority="1" operator="between">
      <formula>20</formula>
      <formula>25</formula>
    </cfRule>
    <cfRule type="cellIs" dxfId="143" priority="2" operator="between">
      <formula>10</formula>
      <formula>16</formula>
    </cfRule>
    <cfRule type="cellIs" dxfId="142" priority="3" operator="between">
      <formula>5</formula>
      <formula>9</formula>
    </cfRule>
    <cfRule type="cellIs" dxfId="141" priority="4" operator="between">
      <formula>3</formula>
      <formula>4</formula>
    </cfRule>
    <cfRule type="cellIs" dxfId="14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20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261</v>
      </c>
      <c r="C5" s="73">
        <v>1</v>
      </c>
      <c r="D5" s="74">
        <v>1</v>
      </c>
      <c r="E5" s="74">
        <f>C5*D5</f>
        <v>1</v>
      </c>
      <c r="F5" s="75" t="s">
        <v>106</v>
      </c>
      <c r="G5" s="83" t="s">
        <v>262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39" priority="1" operator="between">
      <formula>20</formula>
      <formula>25</formula>
    </cfRule>
    <cfRule type="cellIs" dxfId="138" priority="2" operator="between">
      <formula>10</formula>
      <formula>16</formula>
    </cfRule>
    <cfRule type="cellIs" dxfId="137" priority="3" operator="between">
      <formula>5</formula>
      <formula>9</formula>
    </cfRule>
    <cfRule type="cellIs" dxfId="136" priority="4" operator="between">
      <formula>3</formula>
      <formula>4</formula>
    </cfRule>
    <cfRule type="cellIs" dxfId="13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H25" sqref="H25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263</v>
      </c>
      <c r="C5" s="73">
        <v>1</v>
      </c>
      <c r="D5" s="74">
        <v>2</v>
      </c>
      <c r="E5" s="74">
        <f t="shared" ref="E5" si="0">C5*D5</f>
        <v>2</v>
      </c>
      <c r="F5" s="75" t="s">
        <v>176</v>
      </c>
      <c r="G5" s="83" t="s">
        <v>264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34" priority="1" operator="between">
      <formula>20</formula>
      <formula>25</formula>
    </cfRule>
    <cfRule type="cellIs" dxfId="133" priority="2" operator="between">
      <formula>10</formula>
      <formula>16</formula>
    </cfRule>
    <cfRule type="cellIs" dxfId="132" priority="3" operator="between">
      <formula>5</formula>
      <formula>9</formula>
    </cfRule>
    <cfRule type="cellIs" dxfId="131" priority="4" operator="between">
      <formula>3</formula>
      <formula>4</formula>
    </cfRule>
    <cfRule type="cellIs" dxfId="13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265</v>
      </c>
      <c r="C5" s="73">
        <v>2</v>
      </c>
      <c r="D5" s="74">
        <v>1</v>
      </c>
      <c r="E5" s="74">
        <f t="shared" ref="E5" si="0">C5*D5</f>
        <v>2</v>
      </c>
      <c r="F5" s="75" t="s">
        <v>176</v>
      </c>
      <c r="G5" s="82" t="s">
        <v>266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29" priority="1" operator="between">
      <formula>20</formula>
      <formula>25</formula>
    </cfRule>
    <cfRule type="cellIs" dxfId="128" priority="2" operator="between">
      <formula>10</formula>
      <formula>16</formula>
    </cfRule>
    <cfRule type="cellIs" dxfId="127" priority="3" operator="between">
      <formula>5</formula>
      <formula>9</formula>
    </cfRule>
    <cfRule type="cellIs" dxfId="126" priority="4" operator="between">
      <formula>3</formula>
      <formula>4</formula>
    </cfRule>
    <cfRule type="cellIs" dxfId="12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10" zoomScaleNormal="100" workbookViewId="0">
      <selection activeCell="C11" sqref="C11:H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267</v>
      </c>
      <c r="C5" s="73">
        <v>2</v>
      </c>
      <c r="D5" s="74">
        <v>1</v>
      </c>
      <c r="E5" s="74">
        <f t="shared" ref="E5" si="0">C5*D5</f>
        <v>2</v>
      </c>
      <c r="F5" s="75" t="s">
        <v>176</v>
      </c>
      <c r="G5" s="81" t="s">
        <v>268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24" priority="1" operator="between">
      <formula>20</formula>
      <formula>25</formula>
    </cfRule>
    <cfRule type="cellIs" dxfId="123" priority="2" operator="between">
      <formula>10</formula>
      <formula>16</formula>
    </cfRule>
    <cfRule type="cellIs" dxfId="122" priority="3" operator="between">
      <formula>5</formula>
      <formula>9</formula>
    </cfRule>
    <cfRule type="cellIs" dxfId="121" priority="4" operator="between">
      <formula>3</formula>
      <formula>4</formula>
    </cfRule>
    <cfRule type="cellIs" dxfId="12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G6" sqref="G6"/>
    </sheetView>
  </sheetViews>
  <sheetFormatPr defaultRowHeight="13.8" x14ac:dyDescent="0.25"/>
  <cols>
    <col min="1" max="1" width="18.8984375" customWidth="1"/>
    <col min="14" max="14" width="21.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7" ht="15.6" x14ac:dyDescent="0.3">
      <c r="A9" s="2" t="s">
        <v>0</v>
      </c>
      <c r="B9" s="148" t="s">
        <v>1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/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25" customFormat="1" ht="189" x14ac:dyDescent="0.25">
      <c r="A14" s="18" t="s">
        <v>84</v>
      </c>
      <c r="B14" s="19" t="s">
        <v>42</v>
      </c>
      <c r="C14" s="20" t="s">
        <v>85</v>
      </c>
      <c r="D14" s="18" t="s">
        <v>86</v>
      </c>
      <c r="E14" s="23" t="s">
        <v>59</v>
      </c>
      <c r="F14" s="24" t="s">
        <v>60</v>
      </c>
      <c r="G14" s="19">
        <v>1</v>
      </c>
      <c r="H14" s="19">
        <v>1</v>
      </c>
      <c r="I14" s="19">
        <v>1</v>
      </c>
      <c r="J14" s="19">
        <v>1</v>
      </c>
      <c r="K14" s="21">
        <f>ROUNDUP(($G14*0.25)+($H14*0.25)+($I14*0.25)+($J14*0.25),0)</f>
        <v>1</v>
      </c>
      <c r="L14" s="19">
        <v>1</v>
      </c>
      <c r="M14" s="21">
        <f>$K14*$L14</f>
        <v>1</v>
      </c>
      <c r="N14" s="20" t="s">
        <v>61</v>
      </c>
      <c r="O14" s="19">
        <v>1</v>
      </c>
      <c r="P14" s="19">
        <v>1</v>
      </c>
      <c r="Q14" s="21">
        <f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351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316</v>
      </c>
      <c r="B22" s="14" t="s">
        <v>42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98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101" t="s">
        <v>317</v>
      </c>
      <c r="B23" s="14" t="s">
        <v>42</v>
      </c>
      <c r="C23" s="14" t="s">
        <v>45</v>
      </c>
      <c r="D23" s="14" t="s">
        <v>46</v>
      </c>
      <c r="E23" s="14"/>
      <c r="F23" s="14" t="s">
        <v>44</v>
      </c>
      <c r="G23" s="14" t="s">
        <v>36</v>
      </c>
      <c r="H23" s="14" t="s">
        <v>46</v>
      </c>
      <c r="I23" s="98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01" t="s">
        <v>318</v>
      </c>
      <c r="B24" s="14" t="s">
        <v>42</v>
      </c>
      <c r="C24" s="14" t="s">
        <v>47</v>
      </c>
      <c r="D24" s="14" t="s">
        <v>309</v>
      </c>
      <c r="E24" s="14"/>
      <c r="F24" s="14" t="s">
        <v>44</v>
      </c>
      <c r="G24" s="14" t="s">
        <v>36</v>
      </c>
      <c r="H24" s="14" t="s">
        <v>309</v>
      </c>
      <c r="I24" s="98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319</v>
      </c>
      <c r="B25" s="14" t="s">
        <v>42</v>
      </c>
      <c r="C25" s="14" t="s">
        <v>308</v>
      </c>
      <c r="D25" s="14" t="s">
        <v>56</v>
      </c>
      <c r="E25" s="14"/>
      <c r="F25" s="14" t="s">
        <v>44</v>
      </c>
      <c r="G25" s="14" t="s">
        <v>36</v>
      </c>
      <c r="H25" s="14" t="s">
        <v>56</v>
      </c>
      <c r="I25" s="98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1" t="s">
        <v>320</v>
      </c>
      <c r="B26" s="14" t="s">
        <v>42</v>
      </c>
      <c r="C26" s="14" t="s">
        <v>56</v>
      </c>
      <c r="D26" s="14" t="s">
        <v>48</v>
      </c>
      <c r="E26" s="14"/>
      <c r="F26" s="14" t="s">
        <v>44</v>
      </c>
      <c r="G26" s="14" t="s">
        <v>36</v>
      </c>
      <c r="H26" s="14" t="s">
        <v>48</v>
      </c>
      <c r="I26" s="98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23">
    <mergeCell ref="A1:F1"/>
    <mergeCell ref="K2:M3"/>
    <mergeCell ref="N2:N3"/>
    <mergeCell ref="O2:P3"/>
    <mergeCell ref="K4:M6"/>
    <mergeCell ref="O4:P4"/>
    <mergeCell ref="O5:P5"/>
    <mergeCell ref="O6:P6"/>
    <mergeCell ref="A8:N8"/>
    <mergeCell ref="B9:Q9"/>
    <mergeCell ref="B10:F10"/>
    <mergeCell ref="G10:Q10"/>
    <mergeCell ref="A11:A13"/>
    <mergeCell ref="C11:C13"/>
    <mergeCell ref="G11:M12"/>
    <mergeCell ref="O11:Q12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339" priority="6" operator="between">
      <formula>20</formula>
      <formula>25</formula>
    </cfRule>
    <cfRule type="cellIs" dxfId="338" priority="7" operator="between">
      <formula>10</formula>
      <formula>16</formula>
    </cfRule>
    <cfRule type="cellIs" dxfId="337" priority="8" operator="between">
      <formula>5</formula>
      <formula>9</formula>
    </cfRule>
    <cfRule type="cellIs" dxfId="336" priority="9" operator="between">
      <formula>3</formula>
      <formula>4</formula>
    </cfRule>
    <cfRule type="cellIs" dxfId="335" priority="10" operator="between">
      <formula>1</formula>
      <formula>2</formula>
    </cfRule>
  </conditionalFormatting>
  <conditionalFormatting sqref="Q14">
    <cfRule type="cellIs" dxfId="334" priority="1" operator="between">
      <formula>20</formula>
      <formula>25</formula>
    </cfRule>
    <cfRule type="cellIs" dxfId="333" priority="2" operator="between">
      <formula>10</formula>
      <formula>16</formula>
    </cfRule>
    <cfRule type="cellIs" dxfId="332" priority="3" operator="between">
      <formula>5</formula>
      <formula>9</formula>
    </cfRule>
    <cfRule type="cellIs" dxfId="331" priority="4" operator="between">
      <formula>3</formula>
      <formula>4</formula>
    </cfRule>
    <cfRule type="cellIs" dxfId="330" priority="5" operator="between">
      <formula>1</formula>
      <formula>2</formula>
    </cfRule>
  </conditionalFormatting>
  <dataValidations count="1">
    <dataValidation type="list" allowBlank="1" showInputMessage="1" showErrorMessage="1" sqref="G14:J14 O14:P14 L14">
      <formula1>"1,2,3,4,5"</formula1>
    </dataValidation>
  </dataValidation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B10" zoomScaleNormal="100" workbookViewId="0">
      <selection activeCell="C11" sqref="C11:J2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269</v>
      </c>
      <c r="C5" s="73">
        <v>2</v>
      </c>
      <c r="D5" s="74">
        <v>1</v>
      </c>
      <c r="E5" s="74">
        <f t="shared" ref="E5" si="0">C5*D5</f>
        <v>2</v>
      </c>
      <c r="F5" s="75" t="s">
        <v>176</v>
      </c>
      <c r="G5" s="81" t="s">
        <v>270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19" priority="1" operator="between">
      <formula>20</formula>
      <formula>25</formula>
    </cfRule>
    <cfRule type="cellIs" dxfId="118" priority="2" operator="between">
      <formula>10</formula>
      <formula>16</formula>
    </cfRule>
    <cfRule type="cellIs" dxfId="117" priority="3" operator="between">
      <formula>5</formula>
      <formula>9</formula>
    </cfRule>
    <cfRule type="cellIs" dxfId="116" priority="4" operator="between">
      <formula>3</formula>
      <formula>4</formula>
    </cfRule>
    <cfRule type="cellIs" dxfId="11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252</v>
      </c>
      <c r="B5" s="72" t="s">
        <v>271</v>
      </c>
      <c r="C5" s="86">
        <v>2</v>
      </c>
      <c r="D5" s="87">
        <v>1</v>
      </c>
      <c r="E5" s="87">
        <f t="shared" ref="E5" si="0">C5*D5</f>
        <v>2</v>
      </c>
      <c r="F5" s="88" t="s">
        <v>176</v>
      </c>
      <c r="G5" s="81" t="s">
        <v>272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14" priority="1" operator="between">
      <formula>20</formula>
      <formula>25</formula>
    </cfRule>
    <cfRule type="cellIs" dxfId="113" priority="2" operator="between">
      <formula>10</formula>
      <formula>16</formula>
    </cfRule>
    <cfRule type="cellIs" dxfId="112" priority="3" operator="between">
      <formula>5</formula>
      <formula>9</formula>
    </cfRule>
    <cfRule type="cellIs" dxfId="111" priority="4" operator="between">
      <formula>3</formula>
      <formula>4</formula>
    </cfRule>
    <cfRule type="cellIs" dxfId="11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8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253</v>
      </c>
      <c r="C5" s="73">
        <v>1</v>
      </c>
      <c r="D5" s="74">
        <v>1</v>
      </c>
      <c r="E5" s="87">
        <f t="shared" ref="E5" si="0">C5*D5</f>
        <v>1</v>
      </c>
      <c r="F5" s="88" t="s">
        <v>106</v>
      </c>
      <c r="G5" s="82" t="s">
        <v>255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09" priority="1" operator="between">
      <formula>20</formula>
      <formula>25</formula>
    </cfRule>
    <cfRule type="cellIs" dxfId="108" priority="2" operator="between">
      <formula>10</formula>
      <formula>16</formula>
    </cfRule>
    <cfRule type="cellIs" dxfId="107" priority="3" operator="between">
      <formula>5</formula>
      <formula>9</formula>
    </cfRule>
    <cfRule type="cellIs" dxfId="106" priority="4" operator="between">
      <formula>3</formula>
      <formula>4</formula>
    </cfRule>
    <cfRule type="cellIs" dxfId="10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254</v>
      </c>
      <c r="C5" s="73">
        <v>1</v>
      </c>
      <c r="D5" s="74">
        <v>1</v>
      </c>
      <c r="E5" s="87">
        <f t="shared" ref="E5" si="0">C5*D5</f>
        <v>1</v>
      </c>
      <c r="F5" s="88" t="s">
        <v>106</v>
      </c>
      <c r="G5" s="82" t="s">
        <v>256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04" priority="1" operator="between">
      <formula>20</formula>
      <formula>25</formula>
    </cfRule>
    <cfRule type="cellIs" dxfId="103" priority="2" operator="between">
      <formula>10</formula>
      <formula>16</formula>
    </cfRule>
    <cfRule type="cellIs" dxfId="102" priority="3" operator="between">
      <formula>5</formula>
      <formula>9</formula>
    </cfRule>
    <cfRule type="cellIs" dxfId="101" priority="4" operator="between">
      <formula>3</formula>
      <formula>4</formula>
    </cfRule>
    <cfRule type="cellIs" dxfId="10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257</v>
      </c>
      <c r="C5" s="73">
        <v>2</v>
      </c>
      <c r="D5" s="74">
        <v>1</v>
      </c>
      <c r="E5" s="74">
        <f t="shared" ref="E5" si="0">C5*D5</f>
        <v>2</v>
      </c>
      <c r="F5" s="75" t="s">
        <v>176</v>
      </c>
      <c r="G5" s="81" t="s">
        <v>258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99" priority="1" operator="between">
      <formula>20</formula>
      <formula>25</formula>
    </cfRule>
    <cfRule type="cellIs" dxfId="98" priority="2" operator="between">
      <formula>10</formula>
      <formula>16</formula>
    </cfRule>
    <cfRule type="cellIs" dxfId="97" priority="3" operator="between">
      <formula>5</formula>
      <formula>9</formula>
    </cfRule>
    <cfRule type="cellIs" dxfId="96" priority="4" operator="between">
      <formula>3</formula>
      <formula>4</formula>
    </cfRule>
    <cfRule type="cellIs" dxfId="9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5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259</v>
      </c>
      <c r="C5" s="73">
        <v>1</v>
      </c>
      <c r="D5" s="74">
        <v>1</v>
      </c>
      <c r="E5" s="87">
        <f t="shared" ref="E5" si="0">C5*D5</f>
        <v>1</v>
      </c>
      <c r="F5" s="88" t="s">
        <v>106</v>
      </c>
      <c r="G5" s="81" t="s">
        <v>260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94" priority="1" operator="between">
      <formula>20</formula>
      <formula>25</formula>
    </cfRule>
    <cfRule type="cellIs" dxfId="93" priority="2" operator="between">
      <formula>10</formula>
      <formula>16</formula>
    </cfRule>
    <cfRule type="cellIs" dxfId="92" priority="3" operator="between">
      <formula>5</formula>
      <formula>9</formula>
    </cfRule>
    <cfRule type="cellIs" dxfId="91" priority="4" operator="between">
      <formula>3</formula>
      <formula>4</formula>
    </cfRule>
    <cfRule type="cellIs" dxfId="9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261</v>
      </c>
      <c r="C5" s="73">
        <v>1</v>
      </c>
      <c r="D5" s="74">
        <v>1</v>
      </c>
      <c r="E5" s="87">
        <f t="shared" ref="E5" si="0">C5*D5</f>
        <v>1</v>
      </c>
      <c r="F5" s="88" t="s">
        <v>106</v>
      </c>
      <c r="G5" s="83" t="s">
        <v>262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89" priority="1" operator="between">
      <formula>20</formula>
      <formula>25</formula>
    </cfRule>
    <cfRule type="cellIs" dxfId="88" priority="2" operator="between">
      <formula>10</formula>
      <formula>16</formula>
    </cfRule>
    <cfRule type="cellIs" dxfId="87" priority="3" operator="between">
      <formula>5</formula>
      <formula>9</formula>
    </cfRule>
    <cfRule type="cellIs" dxfId="86" priority="4" operator="between">
      <formula>3</formula>
      <formula>4</formula>
    </cfRule>
    <cfRule type="cellIs" dxfId="8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263</v>
      </c>
      <c r="C5" s="73">
        <v>1</v>
      </c>
      <c r="D5" s="74">
        <v>2</v>
      </c>
      <c r="E5" s="74">
        <f t="shared" ref="E5" si="0">C5*D5</f>
        <v>2</v>
      </c>
      <c r="F5" s="75" t="s">
        <v>176</v>
      </c>
      <c r="G5" s="83" t="s">
        <v>264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84" priority="1" operator="between">
      <formula>20</formula>
      <formula>25</formula>
    </cfRule>
    <cfRule type="cellIs" dxfId="83" priority="2" operator="between">
      <formula>10</formula>
      <formula>16</formula>
    </cfRule>
    <cfRule type="cellIs" dxfId="82" priority="3" operator="between">
      <formula>5</formula>
      <formula>9</formula>
    </cfRule>
    <cfRule type="cellIs" dxfId="81" priority="4" operator="between">
      <formula>3</formula>
      <formula>4</formula>
    </cfRule>
    <cfRule type="cellIs" dxfId="8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20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265</v>
      </c>
      <c r="C5" s="73">
        <v>1</v>
      </c>
      <c r="D5" s="74">
        <v>2</v>
      </c>
      <c r="E5" s="74">
        <f t="shared" ref="E5" si="0">C5*D5</f>
        <v>2</v>
      </c>
      <c r="F5" s="75" t="s">
        <v>176</v>
      </c>
      <c r="G5" s="82" t="s">
        <v>266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79" priority="1" operator="between">
      <formula>20</formula>
      <formula>25</formula>
    </cfRule>
    <cfRule type="cellIs" dxfId="78" priority="2" operator="between">
      <formula>10</formula>
      <formula>16</formula>
    </cfRule>
    <cfRule type="cellIs" dxfId="77" priority="3" operator="between">
      <formula>5</formula>
      <formula>9</formula>
    </cfRule>
    <cfRule type="cellIs" dxfId="76" priority="4" operator="between">
      <formula>3</formula>
      <formula>4</formula>
    </cfRule>
    <cfRule type="cellIs" dxfId="7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9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267</v>
      </c>
      <c r="C5" s="73">
        <v>1</v>
      </c>
      <c r="D5" s="74">
        <v>2</v>
      </c>
      <c r="E5" s="74">
        <f t="shared" ref="E5" si="0">C5*D5</f>
        <v>2</v>
      </c>
      <c r="F5" s="75" t="s">
        <v>176</v>
      </c>
      <c r="G5" s="81" t="s">
        <v>268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74" priority="1" operator="between">
      <formula>20</formula>
      <formula>25</formula>
    </cfRule>
    <cfRule type="cellIs" dxfId="73" priority="2" operator="between">
      <formula>10</formula>
      <formula>16</formula>
    </cfRule>
    <cfRule type="cellIs" dxfId="72" priority="3" operator="between">
      <formula>5</formula>
      <formula>9</formula>
    </cfRule>
    <cfRule type="cellIs" dxfId="71" priority="4" operator="between">
      <formula>3</formula>
      <formula>4</formula>
    </cfRule>
    <cfRule type="cellIs" dxfId="7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L14" sqref="L14"/>
    </sheetView>
  </sheetViews>
  <sheetFormatPr defaultRowHeight="13.8" x14ac:dyDescent="0.25"/>
  <cols>
    <col min="1" max="1" width="37" customWidth="1"/>
    <col min="14" max="14" width="19.6992187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 t="s">
        <v>50</v>
      </c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17" customFormat="1" ht="147" x14ac:dyDescent="0.4">
      <c r="A14" s="18" t="s">
        <v>87</v>
      </c>
      <c r="B14" s="19" t="s">
        <v>42</v>
      </c>
      <c r="C14" s="18" t="s">
        <v>51</v>
      </c>
      <c r="D14" s="26" t="s">
        <v>88</v>
      </c>
      <c r="E14" s="23" t="s">
        <v>75</v>
      </c>
      <c r="F14" s="23" t="s">
        <v>89</v>
      </c>
      <c r="G14" s="19">
        <v>1</v>
      </c>
      <c r="H14" s="19">
        <v>1</v>
      </c>
      <c r="I14" s="19">
        <v>1</v>
      </c>
      <c r="J14" s="19">
        <v>1</v>
      </c>
      <c r="K14" s="21">
        <f t="shared" ref="K14" si="0">ROUNDUP(($G14*0.25)+($H14*0.25)+($I14*0.5)+($J14*0),0)</f>
        <v>1</v>
      </c>
      <c r="L14" s="19">
        <v>1</v>
      </c>
      <c r="M14" s="21">
        <f t="shared" ref="M14" si="1">$K14*$L14</f>
        <v>1</v>
      </c>
      <c r="N14" s="18" t="s">
        <v>76</v>
      </c>
      <c r="O14" s="19">
        <v>1</v>
      </c>
      <c r="P14" s="19">
        <v>1</v>
      </c>
      <c r="Q14" s="21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352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321</v>
      </c>
      <c r="B22" s="100" t="s">
        <v>42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15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99" t="s">
        <v>322</v>
      </c>
      <c r="B23" s="100" t="s">
        <v>42</v>
      </c>
      <c r="C23" s="14" t="s">
        <v>45</v>
      </c>
      <c r="D23" s="14" t="s">
        <v>47</v>
      </c>
      <c r="E23" s="14"/>
      <c r="F23" s="14" t="s">
        <v>44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s="58" customFormat="1" ht="15.6" x14ac:dyDescent="0.25">
      <c r="A24" s="101" t="s">
        <v>323</v>
      </c>
      <c r="B24" s="102" t="s">
        <v>42</v>
      </c>
      <c r="C24" s="14" t="s">
        <v>47</v>
      </c>
      <c r="D24" s="14" t="s">
        <v>308</v>
      </c>
      <c r="E24" s="14"/>
      <c r="F24" s="14" t="s">
        <v>44</v>
      </c>
      <c r="G24" s="14" t="s">
        <v>36</v>
      </c>
      <c r="H24" s="14" t="s">
        <v>308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324</v>
      </c>
      <c r="B25" s="102" t="s">
        <v>42</v>
      </c>
      <c r="C25" s="14" t="s">
        <v>298</v>
      </c>
      <c r="D25" s="14" t="s">
        <v>309</v>
      </c>
      <c r="E25" s="14"/>
      <c r="F25" s="14" t="s">
        <v>44</v>
      </c>
      <c r="G25" s="14" t="s">
        <v>36</v>
      </c>
      <c r="H25" s="14" t="s">
        <v>309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6" t="s">
        <v>325</v>
      </c>
      <c r="B26" s="102" t="s">
        <v>42</v>
      </c>
      <c r="C26" s="14" t="s">
        <v>55</v>
      </c>
      <c r="D26" s="14" t="s">
        <v>56</v>
      </c>
      <c r="E26" s="14"/>
      <c r="F26" s="14" t="s">
        <v>44</v>
      </c>
      <c r="G26" s="14" t="s">
        <v>36</v>
      </c>
      <c r="H26" s="14" t="s">
        <v>56</v>
      </c>
      <c r="I26" s="15"/>
      <c r="J26" s="8"/>
      <c r="K26" s="8"/>
      <c r="L26" s="8"/>
      <c r="M26" s="8"/>
      <c r="N26" s="8"/>
      <c r="O26" s="8"/>
      <c r="P26" s="8"/>
      <c r="Q26" s="8"/>
    </row>
    <row r="27" spans="1:17" ht="15.6" x14ac:dyDescent="0.25">
      <c r="A27" s="101" t="s">
        <v>326</v>
      </c>
      <c r="B27" s="102" t="s">
        <v>42</v>
      </c>
      <c r="C27" s="101" t="s">
        <v>56</v>
      </c>
      <c r="D27" s="14" t="s">
        <v>48</v>
      </c>
      <c r="E27" s="14"/>
      <c r="F27" s="14" t="s">
        <v>44</v>
      </c>
      <c r="G27" s="14" t="s">
        <v>36</v>
      </c>
      <c r="H27" s="14" t="s">
        <v>48</v>
      </c>
      <c r="I27" s="15"/>
      <c r="J27" s="8"/>
      <c r="K27" s="8"/>
      <c r="L27" s="8"/>
      <c r="M27" s="8"/>
      <c r="N27" s="8"/>
      <c r="O27" s="8"/>
      <c r="P27" s="8"/>
      <c r="Q27" s="8"/>
    </row>
    <row r="28" spans="1:17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329" priority="6" operator="between">
      <formula>20</formula>
      <formula>25</formula>
    </cfRule>
    <cfRule type="cellIs" dxfId="328" priority="7" operator="between">
      <formula>10</formula>
      <formula>16</formula>
    </cfRule>
    <cfRule type="cellIs" dxfId="327" priority="8" operator="between">
      <formula>5</formula>
      <formula>9</formula>
    </cfRule>
    <cfRule type="cellIs" dxfId="326" priority="9" operator="between">
      <formula>3</formula>
      <formula>4</formula>
    </cfRule>
    <cfRule type="cellIs" dxfId="325" priority="10" operator="between">
      <formula>1</formula>
      <formula>2</formula>
    </cfRule>
  </conditionalFormatting>
  <conditionalFormatting sqref="Q14">
    <cfRule type="cellIs" dxfId="324" priority="1" operator="between">
      <formula>20</formula>
      <formula>25</formula>
    </cfRule>
    <cfRule type="cellIs" dxfId="323" priority="2" operator="between">
      <formula>10</formula>
      <formula>16</formula>
    </cfRule>
    <cfRule type="cellIs" dxfId="322" priority="3" operator="between">
      <formula>5</formula>
      <formula>9</formula>
    </cfRule>
    <cfRule type="cellIs" dxfId="321" priority="4" operator="between">
      <formula>3</formula>
      <formula>4</formula>
    </cfRule>
    <cfRule type="cellIs" dxfId="32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9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72" t="s">
        <v>269</v>
      </c>
      <c r="C5" s="73">
        <v>1</v>
      </c>
      <c r="D5" s="74">
        <v>2</v>
      </c>
      <c r="E5" s="74">
        <f t="shared" ref="E5" si="0">C5*D5</f>
        <v>2</v>
      </c>
      <c r="F5" s="75" t="s">
        <v>176</v>
      </c>
      <c r="G5" s="81" t="s">
        <v>270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69" priority="1" operator="between">
      <formula>20</formula>
      <formula>25</formula>
    </cfRule>
    <cfRule type="cellIs" dxfId="68" priority="2" operator="between">
      <formula>10</formula>
      <formula>16</formula>
    </cfRule>
    <cfRule type="cellIs" dxfId="67" priority="3" operator="between">
      <formula>5</formula>
      <formula>9</formula>
    </cfRule>
    <cfRule type="cellIs" dxfId="66" priority="4" operator="between">
      <formula>3</formula>
      <formula>4</formula>
    </cfRule>
    <cfRule type="cellIs" dxfId="6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7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273</v>
      </c>
      <c r="B5" s="84" t="s">
        <v>271</v>
      </c>
      <c r="C5" s="73">
        <v>1</v>
      </c>
      <c r="D5" s="74">
        <v>2</v>
      </c>
      <c r="E5" s="74">
        <f t="shared" ref="E5" si="0">C5*D5</f>
        <v>2</v>
      </c>
      <c r="F5" s="75" t="s">
        <v>176</v>
      </c>
      <c r="G5" s="85" t="s">
        <v>272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64" priority="1" operator="between">
      <formula>20</formula>
      <formula>25</formula>
    </cfRule>
    <cfRule type="cellIs" dxfId="63" priority="2" operator="between">
      <formula>10</formula>
      <formula>16</formula>
    </cfRule>
    <cfRule type="cellIs" dxfId="62" priority="3" operator="between">
      <formula>5</formula>
      <formula>9</formula>
    </cfRule>
    <cfRule type="cellIs" dxfId="61" priority="4" operator="between">
      <formula>3</formula>
      <formula>4</formula>
    </cfRule>
    <cfRule type="cellIs" dxfId="6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5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275</v>
      </c>
      <c r="B5" s="72" t="s">
        <v>274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89" t="s">
        <v>276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59" priority="1" operator="between">
      <formula>20</formula>
      <formula>25</formula>
    </cfRule>
    <cfRule type="cellIs" dxfId="58" priority="2" operator="between">
      <formula>10</formula>
      <formula>16</formula>
    </cfRule>
    <cfRule type="cellIs" dxfId="57" priority="3" operator="between">
      <formula>5</formula>
      <formula>9</formula>
    </cfRule>
    <cfRule type="cellIs" dxfId="56" priority="4" operator="between">
      <formula>3</formula>
      <formula>4</formula>
    </cfRule>
    <cfRule type="cellIs" dxfId="5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275</v>
      </c>
      <c r="B5" s="72" t="s">
        <v>277</v>
      </c>
      <c r="C5" s="73">
        <v>2</v>
      </c>
      <c r="D5" s="74">
        <v>1</v>
      </c>
      <c r="E5" s="74">
        <f t="shared" ref="E5" si="0">C5*D5</f>
        <v>2</v>
      </c>
      <c r="F5" s="88" t="s">
        <v>176</v>
      </c>
      <c r="G5" s="82" t="s">
        <v>278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54" priority="1" operator="between">
      <formula>20</formula>
      <formula>25</formula>
    </cfRule>
    <cfRule type="cellIs" dxfId="53" priority="2" operator="between">
      <formula>10</formula>
      <formula>16</formula>
    </cfRule>
    <cfRule type="cellIs" dxfId="52" priority="3" operator="between">
      <formula>5</formula>
      <formula>9</formula>
    </cfRule>
    <cfRule type="cellIs" dxfId="51" priority="4" operator="between">
      <formula>3</formula>
      <formula>4</formula>
    </cfRule>
    <cfRule type="cellIs" dxfId="5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6" zoomScaleNormal="100" workbookViewId="0">
      <selection activeCell="C11" sqref="C11:H19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275</v>
      </c>
      <c r="B5" s="72" t="s">
        <v>279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79" t="s">
        <v>280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49" priority="1" operator="between">
      <formula>20</formula>
      <formula>25</formula>
    </cfRule>
    <cfRule type="cellIs" dxfId="48" priority="2" operator="between">
      <formula>10</formula>
      <formula>16</formula>
    </cfRule>
    <cfRule type="cellIs" dxfId="47" priority="3" operator="between">
      <formula>5</formula>
      <formula>9</formula>
    </cfRule>
    <cfRule type="cellIs" dxfId="46" priority="4" operator="between">
      <formula>3</formula>
      <formula>4</formula>
    </cfRule>
    <cfRule type="cellIs" dxfId="4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5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275</v>
      </c>
      <c r="B5" s="72" t="s">
        <v>281</v>
      </c>
      <c r="C5" s="73">
        <v>2</v>
      </c>
      <c r="D5" s="74">
        <v>2</v>
      </c>
      <c r="E5" s="74">
        <f t="shared" ref="E5" si="0">C5*D5</f>
        <v>4</v>
      </c>
      <c r="F5" s="90" t="s">
        <v>177</v>
      </c>
      <c r="G5" s="83" t="s">
        <v>282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44" priority="1" operator="between">
      <formula>20</formula>
      <formula>25</formula>
    </cfRule>
    <cfRule type="cellIs" dxfId="43" priority="2" operator="between">
      <formula>10</formula>
      <formula>16</formula>
    </cfRule>
    <cfRule type="cellIs" dxfId="42" priority="3" operator="between">
      <formula>5</formula>
      <formula>9</formula>
    </cfRule>
    <cfRule type="cellIs" dxfId="41" priority="4" operator="between">
      <formula>3</formula>
      <formula>4</formula>
    </cfRule>
    <cfRule type="cellIs" dxfId="4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283</v>
      </c>
      <c r="B5" s="72" t="s">
        <v>284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79" t="s">
        <v>285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39" priority="1" operator="between">
      <formula>20</formula>
      <formula>25</formula>
    </cfRule>
    <cfRule type="cellIs" dxfId="38" priority="2" operator="between">
      <formula>10</formula>
      <formula>16</formula>
    </cfRule>
    <cfRule type="cellIs" dxfId="37" priority="3" operator="between">
      <formula>5</formula>
      <formula>9</formula>
    </cfRule>
    <cfRule type="cellIs" dxfId="36" priority="4" operator="between">
      <formula>3</formula>
      <formula>4</formula>
    </cfRule>
    <cfRule type="cellIs" dxfId="3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283</v>
      </c>
      <c r="B5" s="72" t="s">
        <v>281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91" t="s">
        <v>286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34" priority="1" operator="between">
      <formula>20</formula>
      <formula>25</formula>
    </cfRule>
    <cfRule type="cellIs" dxfId="33" priority="2" operator="between">
      <formula>10</formula>
      <formula>16</formula>
    </cfRule>
    <cfRule type="cellIs" dxfId="32" priority="3" operator="between">
      <formula>5</formula>
      <formula>9</formula>
    </cfRule>
    <cfRule type="cellIs" dxfId="31" priority="4" operator="between">
      <formula>3</formula>
      <formula>4</formula>
    </cfRule>
    <cfRule type="cellIs" dxfId="3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5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283</v>
      </c>
      <c r="B5" s="72" t="s">
        <v>287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91" t="s">
        <v>288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29" priority="1" operator="between">
      <formula>20</formula>
      <formula>25</formula>
    </cfRule>
    <cfRule type="cellIs" dxfId="28" priority="2" operator="between">
      <formula>10</formula>
      <formula>16</formula>
    </cfRule>
    <cfRule type="cellIs" dxfId="27" priority="3" operator="between">
      <formula>5</formula>
      <formula>9</formula>
    </cfRule>
    <cfRule type="cellIs" dxfId="26" priority="4" operator="between">
      <formula>3</formula>
      <formula>4</formula>
    </cfRule>
    <cfRule type="cellIs" dxfId="2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7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289</v>
      </c>
      <c r="B5" s="72" t="s">
        <v>290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72" t="s">
        <v>248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24" priority="1" operator="between">
      <formula>20</formula>
      <formula>25</formula>
    </cfRule>
    <cfRule type="cellIs" dxfId="23" priority="2" operator="between">
      <formula>10</formula>
      <formula>16</formula>
    </cfRule>
    <cfRule type="cellIs" dxfId="22" priority="3" operator="between">
      <formula>5</formula>
      <formula>9</formula>
    </cfRule>
    <cfRule type="cellIs" dxfId="21" priority="4" operator="between">
      <formula>3</formula>
      <formula>4</formula>
    </cfRule>
    <cfRule type="cellIs" dxfId="2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K4" sqref="K4:M6"/>
    </sheetView>
  </sheetViews>
  <sheetFormatPr defaultRowHeight="13.8" x14ac:dyDescent="0.25"/>
  <cols>
    <col min="1" max="1" width="28.69921875" customWidth="1"/>
    <col min="5" max="5" width="16" customWidth="1"/>
    <col min="7" max="7" width="8.5" customWidth="1"/>
    <col min="14" max="14" width="34.398437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7" ht="15.6" x14ac:dyDescent="0.3">
      <c r="A9" s="2" t="s">
        <v>0</v>
      </c>
      <c r="B9" s="148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 t="s">
        <v>50</v>
      </c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31" customFormat="1" ht="244.5" customHeight="1" x14ac:dyDescent="0.3">
      <c r="A14" s="27" t="s">
        <v>107</v>
      </c>
      <c r="B14" s="28" t="s">
        <v>42</v>
      </c>
      <c r="C14" s="27" t="s">
        <v>51</v>
      </c>
      <c r="D14" s="29" t="s">
        <v>90</v>
      </c>
      <c r="E14" s="39" t="s">
        <v>91</v>
      </c>
      <c r="F14" s="32" t="s">
        <v>92</v>
      </c>
      <c r="G14" s="28">
        <v>1</v>
      </c>
      <c r="H14" s="28">
        <v>1</v>
      </c>
      <c r="I14" s="28">
        <v>1</v>
      </c>
      <c r="J14" s="28">
        <v>1</v>
      </c>
      <c r="K14" s="30">
        <f t="shared" ref="K14" si="0">ROUNDUP(($G14*0.25)+($H14*0.25)+($I14*0.5)+($J14*0),0)</f>
        <v>1</v>
      </c>
      <c r="L14" s="28">
        <v>1</v>
      </c>
      <c r="M14" s="30">
        <f t="shared" ref="M14" si="1">$K14*$L14</f>
        <v>1</v>
      </c>
      <c r="N14" s="27" t="s">
        <v>62</v>
      </c>
      <c r="O14" s="28">
        <v>1</v>
      </c>
      <c r="P14" s="28">
        <v>1</v>
      </c>
      <c r="Q14" s="30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353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311</v>
      </c>
      <c r="B22" s="100" t="s">
        <v>42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15"/>
      <c r="J22" s="8"/>
      <c r="K22" s="8"/>
      <c r="L22" s="8"/>
      <c r="M22" s="8"/>
      <c r="N22" s="8"/>
      <c r="O22" s="8"/>
      <c r="P22" s="8"/>
      <c r="Q22" s="8"/>
    </row>
    <row r="23" spans="1:17" ht="31.2" x14ac:dyDescent="0.25">
      <c r="A23" s="99" t="s">
        <v>327</v>
      </c>
      <c r="B23" s="100" t="s">
        <v>42</v>
      </c>
      <c r="C23" s="14" t="s">
        <v>45</v>
      </c>
      <c r="D23" s="14" t="s">
        <v>47</v>
      </c>
      <c r="E23" s="14"/>
      <c r="F23" s="14" t="s">
        <v>63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s="58" customFormat="1" ht="31.2" x14ac:dyDescent="0.25">
      <c r="A24" s="101" t="s">
        <v>328</v>
      </c>
      <c r="B24" s="102" t="s">
        <v>42</v>
      </c>
      <c r="C24" s="14" t="s">
        <v>46</v>
      </c>
      <c r="D24" s="14" t="s">
        <v>47</v>
      </c>
      <c r="E24" s="14"/>
      <c r="F24" s="14" t="s">
        <v>63</v>
      </c>
      <c r="G24" s="14" t="s">
        <v>36</v>
      </c>
      <c r="H24" s="14" t="s">
        <v>47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31.2" x14ac:dyDescent="0.25">
      <c r="A25" s="101" t="s">
        <v>329</v>
      </c>
      <c r="B25" s="102" t="s">
        <v>42</v>
      </c>
      <c r="C25" s="14" t="s">
        <v>47</v>
      </c>
      <c r="D25" s="14" t="s">
        <v>56</v>
      </c>
      <c r="E25" s="14"/>
      <c r="F25" s="14" t="s">
        <v>63</v>
      </c>
      <c r="G25" s="14" t="s">
        <v>36</v>
      </c>
      <c r="H25" s="14" t="s">
        <v>56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31.2" x14ac:dyDescent="0.25">
      <c r="A26" s="106" t="s">
        <v>330</v>
      </c>
      <c r="B26" s="102" t="s">
        <v>42</v>
      </c>
      <c r="C26" s="14" t="s">
        <v>47</v>
      </c>
      <c r="D26" s="14" t="s">
        <v>56</v>
      </c>
      <c r="E26" s="14"/>
      <c r="F26" s="14" t="s">
        <v>63</v>
      </c>
      <c r="G26" s="14" t="s">
        <v>36</v>
      </c>
      <c r="H26" s="14" t="s">
        <v>56</v>
      </c>
      <c r="I26" s="15"/>
      <c r="J26" s="8"/>
      <c r="K26" s="8"/>
      <c r="L26" s="8"/>
      <c r="M26" s="8"/>
      <c r="N26" s="8"/>
      <c r="O26" s="8"/>
      <c r="P26" s="8"/>
      <c r="Q26" s="8"/>
    </row>
    <row r="27" spans="1:17" ht="31.2" x14ac:dyDescent="0.25">
      <c r="A27" s="101" t="s">
        <v>326</v>
      </c>
      <c r="B27" s="102" t="s">
        <v>42</v>
      </c>
      <c r="C27" s="101" t="s">
        <v>56</v>
      </c>
      <c r="D27" s="14" t="s">
        <v>48</v>
      </c>
      <c r="E27" s="14"/>
      <c r="F27" s="14" t="s">
        <v>63</v>
      </c>
      <c r="G27" s="14" t="s">
        <v>36</v>
      </c>
      <c r="H27" s="14" t="s">
        <v>48</v>
      </c>
      <c r="I27" s="15"/>
      <c r="J27" s="8"/>
      <c r="K27" s="8"/>
      <c r="L27" s="8"/>
      <c r="M27" s="8"/>
      <c r="N27" s="8"/>
      <c r="O27" s="8"/>
      <c r="P27" s="8"/>
      <c r="Q27" s="8"/>
    </row>
    <row r="28" spans="1:17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</sheetData>
  <mergeCells count="23">
    <mergeCell ref="A1:F1"/>
    <mergeCell ref="K2:M3"/>
    <mergeCell ref="N2:N3"/>
    <mergeCell ref="O2:P3"/>
    <mergeCell ref="K4:M6"/>
    <mergeCell ref="O4:P4"/>
    <mergeCell ref="O5:P5"/>
    <mergeCell ref="O6:P6"/>
    <mergeCell ref="A8:N8"/>
    <mergeCell ref="A20:A21"/>
    <mergeCell ref="B20:B21"/>
    <mergeCell ref="C20:C21"/>
    <mergeCell ref="E20:E21"/>
    <mergeCell ref="F20:I20"/>
    <mergeCell ref="A18:H18"/>
    <mergeCell ref="A19:I19"/>
    <mergeCell ref="B9:Q9"/>
    <mergeCell ref="B10:F10"/>
    <mergeCell ref="G10:Q10"/>
    <mergeCell ref="A11:A13"/>
    <mergeCell ref="C11:C13"/>
    <mergeCell ref="G11:M12"/>
    <mergeCell ref="O11:Q12"/>
  </mergeCells>
  <conditionalFormatting sqref="M14">
    <cfRule type="cellIs" dxfId="319" priority="6" operator="between">
      <formula>20</formula>
      <formula>25</formula>
    </cfRule>
    <cfRule type="cellIs" dxfId="318" priority="7" operator="between">
      <formula>10</formula>
      <formula>16</formula>
    </cfRule>
    <cfRule type="cellIs" dxfId="317" priority="8" operator="between">
      <formula>5</formula>
      <formula>9</formula>
    </cfRule>
    <cfRule type="cellIs" dxfId="316" priority="9" operator="between">
      <formula>3</formula>
      <formula>4</formula>
    </cfRule>
    <cfRule type="cellIs" dxfId="315" priority="10" operator="between">
      <formula>1</formula>
      <formula>2</formula>
    </cfRule>
  </conditionalFormatting>
  <conditionalFormatting sqref="Q14">
    <cfRule type="cellIs" dxfId="314" priority="1" operator="between">
      <formula>20</formula>
      <formula>25</formula>
    </cfRule>
    <cfRule type="cellIs" dxfId="313" priority="2" operator="between">
      <formula>10</formula>
      <formula>16</formula>
    </cfRule>
    <cfRule type="cellIs" dxfId="312" priority="3" operator="between">
      <formula>5</formula>
      <formula>9</formula>
    </cfRule>
    <cfRule type="cellIs" dxfId="311" priority="4" operator="between">
      <formula>3</formula>
      <formula>4</formula>
    </cfRule>
    <cfRule type="cellIs" dxfId="31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9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46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47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48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289</v>
      </c>
      <c r="B5" s="72" t="s">
        <v>291</v>
      </c>
      <c r="C5" s="73">
        <v>1</v>
      </c>
      <c r="D5" s="74">
        <v>1</v>
      </c>
      <c r="E5" s="74">
        <f t="shared" ref="E5" si="0">C5*D5</f>
        <v>1</v>
      </c>
      <c r="F5" s="88" t="s">
        <v>106</v>
      </c>
      <c r="G5" s="92" t="s">
        <v>292</v>
      </c>
      <c r="H5" s="28">
        <v>1</v>
      </c>
      <c r="I5" s="28">
        <v>1</v>
      </c>
      <c r="J5" s="30">
        <f ca="1">$I5*$J5</f>
        <v>1</v>
      </c>
    </row>
    <row r="6" spans="1:17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5" thickBot="1" x14ac:dyDescent="0.3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41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42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8:I8"/>
    <mergeCell ref="A2:A4"/>
    <mergeCell ref="B2:B4"/>
    <mergeCell ref="C2:F2"/>
    <mergeCell ref="H2:J2"/>
    <mergeCell ref="A7:H7"/>
    <mergeCell ref="A9:A10"/>
    <mergeCell ref="B9:B10"/>
    <mergeCell ref="C9:C10"/>
    <mergeCell ref="E9:E10"/>
    <mergeCell ref="F9:I9"/>
  </mergeCells>
  <conditionalFormatting sqref="J5">
    <cfRule type="cellIs" dxfId="19" priority="1" operator="between">
      <formula>20</formula>
      <formula>25</formula>
    </cfRule>
    <cfRule type="cellIs" dxfId="18" priority="2" operator="between">
      <formula>10</formula>
      <formula>16</formula>
    </cfRule>
    <cfRule type="cellIs" dxfId="17" priority="3" operator="between">
      <formula>5</formula>
      <formula>9</formula>
    </cfRule>
    <cfRule type="cellIs" dxfId="16" priority="4" operator="between">
      <formula>3</formula>
      <formula>4</formula>
    </cfRule>
    <cfRule type="cellIs" dxfId="1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5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93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94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95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289</v>
      </c>
      <c r="B5" s="72" t="s">
        <v>345</v>
      </c>
      <c r="C5" s="73">
        <v>1</v>
      </c>
      <c r="D5" s="74">
        <v>1</v>
      </c>
      <c r="E5" s="74">
        <f>C5*D5</f>
        <v>1</v>
      </c>
      <c r="F5" s="88" t="s">
        <v>106</v>
      </c>
      <c r="G5" s="18" t="s">
        <v>250</v>
      </c>
      <c r="H5" s="28">
        <v>1</v>
      </c>
      <c r="I5" s="28">
        <v>1</v>
      </c>
      <c r="J5" s="30">
        <f ca="1">$I5*$J5</f>
        <v>1</v>
      </c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2" thickBot="1" x14ac:dyDescent="0.35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96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97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2:A4"/>
    <mergeCell ref="B2:B4"/>
    <mergeCell ref="C2:F2"/>
    <mergeCell ref="H2:J2"/>
    <mergeCell ref="A7:H7"/>
    <mergeCell ref="A8:I8"/>
    <mergeCell ref="A9:A10"/>
    <mergeCell ref="B9:B10"/>
    <mergeCell ref="C9:C10"/>
    <mergeCell ref="E9:E10"/>
    <mergeCell ref="F9:I9"/>
  </mergeCells>
  <conditionalFormatting sqref="J5">
    <cfRule type="cellIs" dxfId="14" priority="1" operator="between">
      <formula>20</formula>
      <formula>25</formula>
    </cfRule>
    <cfRule type="cellIs" dxfId="13" priority="2" operator="between">
      <formula>10</formula>
      <formula>16</formula>
    </cfRule>
    <cfRule type="cellIs" dxfId="12" priority="3" operator="between">
      <formula>5</formula>
      <formula>9</formula>
    </cfRule>
    <cfRule type="cellIs" dxfId="11" priority="4" operator="between">
      <formula>3</formula>
      <formula>4</formula>
    </cfRule>
    <cfRule type="cellIs" dxfId="1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93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94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95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289</v>
      </c>
      <c r="B5" s="72" t="s">
        <v>344</v>
      </c>
      <c r="C5" s="73">
        <v>1</v>
      </c>
      <c r="D5" s="74">
        <v>1</v>
      </c>
      <c r="E5" s="74">
        <f>C5*D5</f>
        <v>1</v>
      </c>
      <c r="F5" s="88" t="s">
        <v>106</v>
      </c>
      <c r="G5" s="18" t="s">
        <v>250</v>
      </c>
      <c r="H5" s="28">
        <v>1</v>
      </c>
      <c r="I5" s="28">
        <v>1</v>
      </c>
      <c r="J5" s="30">
        <f ca="1">$I5*$J5</f>
        <v>1</v>
      </c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2" thickBot="1" x14ac:dyDescent="0.35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96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97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9:A10"/>
    <mergeCell ref="B9:B10"/>
    <mergeCell ref="C9:C10"/>
    <mergeCell ref="E9:E10"/>
    <mergeCell ref="F9:I9"/>
    <mergeCell ref="A8:I8"/>
    <mergeCell ref="A2:A4"/>
    <mergeCell ref="B2:B4"/>
    <mergeCell ref="C2:F2"/>
    <mergeCell ref="H2:J2"/>
    <mergeCell ref="A7:H7"/>
  </mergeCells>
  <conditionalFormatting sqref="J5">
    <cfRule type="cellIs" dxfId="9" priority="1" operator="between">
      <formula>20</formula>
      <formula>25</formula>
    </cfRule>
    <cfRule type="cellIs" dxfId="8" priority="2" operator="between">
      <formula>10</formula>
      <formula>16</formula>
    </cfRule>
    <cfRule type="cellIs" dxfId="7" priority="3" operator="between">
      <formula>5</formula>
      <formula>9</formula>
    </cfRule>
    <cfRule type="cellIs" dxfId="6" priority="4" operator="between">
      <formula>3</formula>
      <formula>4</formula>
    </cfRule>
    <cfRule type="cellIs" dxfId="5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Normal="100" workbookViewId="0">
      <selection activeCell="C11" sqref="C11:H16"/>
    </sheetView>
  </sheetViews>
  <sheetFormatPr defaultColWidth="9" defaultRowHeight="13.8" x14ac:dyDescent="0.25"/>
  <cols>
    <col min="1" max="1" width="22.3984375" style="58" customWidth="1"/>
    <col min="2" max="2" width="31.69921875" style="58" customWidth="1"/>
    <col min="3" max="3" width="19.3984375" style="58" customWidth="1"/>
    <col min="4" max="4" width="14.59765625" style="58" customWidth="1"/>
    <col min="5" max="5" width="17" style="58" customWidth="1"/>
    <col min="6" max="6" width="22.69921875" style="58" customWidth="1"/>
    <col min="7" max="7" width="27.19921875" style="58" customWidth="1"/>
    <col min="8" max="8" width="27.5" style="58" customWidth="1"/>
    <col min="9" max="16384" width="9" style="58"/>
  </cols>
  <sheetData>
    <row r="1" spans="1:17" ht="36" customHeight="1" x14ac:dyDescent="0.25">
      <c r="A1" s="58" t="s">
        <v>32</v>
      </c>
    </row>
    <row r="2" spans="1:17" s="56" customFormat="1" ht="15.6" x14ac:dyDescent="0.25">
      <c r="A2" s="180" t="s">
        <v>173</v>
      </c>
      <c r="B2" s="166" t="s">
        <v>118</v>
      </c>
      <c r="C2" s="163" t="s">
        <v>108</v>
      </c>
      <c r="D2" s="164"/>
      <c r="E2" s="164"/>
      <c r="F2" s="165"/>
      <c r="G2" s="93" t="s">
        <v>110</v>
      </c>
      <c r="H2" s="175" t="s">
        <v>112</v>
      </c>
      <c r="I2" s="176"/>
      <c r="J2" s="177"/>
    </row>
    <row r="3" spans="1:17" s="56" customFormat="1" ht="15.6" x14ac:dyDescent="0.25">
      <c r="A3" s="167"/>
      <c r="B3" s="167"/>
      <c r="C3" s="57" t="s">
        <v>113</v>
      </c>
      <c r="D3" s="57" t="s">
        <v>114</v>
      </c>
      <c r="E3" s="57" t="s">
        <v>115</v>
      </c>
      <c r="F3" s="57" t="s">
        <v>116</v>
      </c>
      <c r="G3" s="94"/>
      <c r="H3" s="6"/>
      <c r="I3" s="6"/>
      <c r="J3" s="6"/>
    </row>
    <row r="4" spans="1:17" s="56" customFormat="1" ht="15.6" x14ac:dyDescent="0.25">
      <c r="A4" s="168"/>
      <c r="B4" s="168"/>
      <c r="C4" s="57"/>
      <c r="D4" s="57"/>
      <c r="E4" s="57"/>
      <c r="F4" s="57"/>
      <c r="G4" s="95"/>
      <c r="H4" s="6" t="s">
        <v>23</v>
      </c>
      <c r="I4" s="6" t="s">
        <v>111</v>
      </c>
      <c r="J4" s="6"/>
    </row>
    <row r="5" spans="1:17" s="55" customFormat="1" ht="192" customHeight="1" x14ac:dyDescent="0.25">
      <c r="A5" s="49" t="s">
        <v>289</v>
      </c>
      <c r="B5" s="20" t="s">
        <v>346</v>
      </c>
      <c r="C5" s="73">
        <v>1</v>
      </c>
      <c r="D5" s="74">
        <v>1</v>
      </c>
      <c r="E5" s="74">
        <f>C5*D5</f>
        <v>1</v>
      </c>
      <c r="F5" s="88" t="s">
        <v>106</v>
      </c>
      <c r="G5" s="18" t="s">
        <v>250</v>
      </c>
      <c r="H5" s="28">
        <v>1</v>
      </c>
      <c r="I5" s="28">
        <v>1</v>
      </c>
      <c r="J5" s="30">
        <f ca="1">$I5*$J5</f>
        <v>1</v>
      </c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7" ht="16.2" thickBot="1" x14ac:dyDescent="0.35">
      <c r="A7" s="125"/>
      <c r="B7" s="125"/>
      <c r="C7" s="125"/>
      <c r="D7" s="125"/>
      <c r="E7" s="125"/>
      <c r="F7" s="125"/>
      <c r="G7" s="125"/>
      <c r="H7" s="125"/>
      <c r="I7" s="1"/>
      <c r="J7" s="8"/>
      <c r="K7" s="8"/>
      <c r="L7" s="8"/>
      <c r="M7" s="8"/>
      <c r="N7" s="8"/>
      <c r="O7" s="8"/>
      <c r="P7" s="8"/>
      <c r="Q7" s="8"/>
    </row>
    <row r="8" spans="1:17" ht="15.75" customHeight="1" x14ac:dyDescent="0.25">
      <c r="A8" s="126" t="s">
        <v>163</v>
      </c>
      <c r="B8" s="127"/>
      <c r="C8" s="127"/>
      <c r="D8" s="127"/>
      <c r="E8" s="127"/>
      <c r="F8" s="127"/>
      <c r="G8" s="127"/>
      <c r="H8" s="127"/>
      <c r="I8" s="127"/>
      <c r="J8" s="8"/>
      <c r="K8" s="8"/>
      <c r="L8" s="8"/>
      <c r="M8" s="8"/>
      <c r="N8" s="8"/>
      <c r="O8" s="8"/>
      <c r="P8" s="8"/>
      <c r="Q8" s="8"/>
    </row>
    <row r="9" spans="1:17" ht="15.75" customHeight="1" x14ac:dyDescent="0.25">
      <c r="A9" s="128" t="s">
        <v>33</v>
      </c>
      <c r="B9" s="128" t="s">
        <v>5</v>
      </c>
      <c r="C9" s="128" t="s">
        <v>34</v>
      </c>
      <c r="D9" s="96" t="s">
        <v>35</v>
      </c>
      <c r="E9" s="128" t="s">
        <v>37</v>
      </c>
      <c r="F9" s="130" t="s">
        <v>38</v>
      </c>
      <c r="G9" s="131"/>
      <c r="H9" s="131"/>
      <c r="I9" s="132"/>
      <c r="J9" s="8"/>
      <c r="K9" s="8"/>
      <c r="L9" s="8"/>
      <c r="M9" s="8"/>
      <c r="N9" s="8"/>
      <c r="O9" s="8"/>
      <c r="P9" s="8"/>
      <c r="Q9" s="8"/>
    </row>
    <row r="10" spans="1:17" ht="31.2" x14ac:dyDescent="0.25">
      <c r="A10" s="129"/>
      <c r="B10" s="129"/>
      <c r="C10" s="129"/>
      <c r="D10" s="97" t="s">
        <v>36</v>
      </c>
      <c r="E10" s="129"/>
      <c r="F10" s="11" t="s">
        <v>39</v>
      </c>
      <c r="G10" s="11" t="s">
        <v>7</v>
      </c>
      <c r="H10" s="11" t="s">
        <v>40</v>
      </c>
      <c r="I10" s="12" t="s">
        <v>41</v>
      </c>
      <c r="J10" s="8"/>
      <c r="K10" s="8"/>
      <c r="L10" s="8"/>
      <c r="M10" s="8"/>
      <c r="N10" s="8"/>
      <c r="O10" s="8"/>
      <c r="P10" s="8"/>
      <c r="Q10" s="8"/>
    </row>
    <row r="11" spans="1:17" ht="15.6" x14ac:dyDescent="0.25">
      <c r="A11" s="14"/>
      <c r="B11" s="14" t="s">
        <v>42</v>
      </c>
      <c r="C11" s="14"/>
      <c r="D11" s="14"/>
      <c r="E11" s="14"/>
      <c r="F11" s="14"/>
      <c r="G11" s="14"/>
      <c r="H11" s="14"/>
      <c r="I11" s="16"/>
      <c r="J11" s="8"/>
      <c r="K11" s="8"/>
      <c r="L11" s="8"/>
      <c r="M11" s="8"/>
      <c r="N11" s="8"/>
      <c r="O11" s="8"/>
      <c r="P11" s="8"/>
      <c r="Q11" s="8"/>
    </row>
    <row r="12" spans="1:17" ht="15.6" x14ac:dyDescent="0.25">
      <c r="A12" s="63"/>
      <c r="B12" s="14" t="s">
        <v>42</v>
      </c>
      <c r="C12" s="14"/>
      <c r="D12" s="14"/>
      <c r="E12" s="14"/>
      <c r="F12" s="14"/>
      <c r="G12" s="14"/>
      <c r="H12" s="14"/>
      <c r="I12" s="15"/>
      <c r="J12" s="8"/>
      <c r="K12" s="8"/>
      <c r="L12" s="8"/>
      <c r="M12" s="8"/>
      <c r="N12" s="8"/>
      <c r="O12" s="8"/>
      <c r="P12" s="8"/>
      <c r="Q12" s="8"/>
    </row>
    <row r="13" spans="1:17" ht="15.6" x14ac:dyDescent="0.25">
      <c r="A13" s="63"/>
      <c r="B13" s="14" t="s">
        <v>42</v>
      </c>
      <c r="C13" s="14"/>
      <c r="D13" s="14"/>
      <c r="E13" s="14"/>
      <c r="F13" s="14"/>
      <c r="G13" s="14"/>
      <c r="H13" s="14"/>
      <c r="I13" s="15"/>
      <c r="J13" s="8"/>
      <c r="K13" s="8"/>
      <c r="L13" s="8"/>
      <c r="M13" s="8"/>
      <c r="N13" s="8"/>
      <c r="O13" s="8"/>
      <c r="P13" s="8"/>
      <c r="Q13" s="8"/>
    </row>
    <row r="14" spans="1:17" ht="15.6" x14ac:dyDescent="0.25">
      <c r="A14" s="14"/>
      <c r="B14" s="14" t="s">
        <v>42</v>
      </c>
      <c r="C14" s="14"/>
      <c r="D14" s="14"/>
      <c r="E14" s="14"/>
      <c r="F14" s="14"/>
      <c r="G14" s="14"/>
      <c r="H14" s="14"/>
      <c r="I14" s="15"/>
      <c r="J14" s="8"/>
      <c r="K14" s="8"/>
      <c r="L14" s="8"/>
      <c r="M14" s="8"/>
      <c r="N14" s="8"/>
      <c r="O14" s="8"/>
      <c r="P14" s="8"/>
      <c r="Q14" s="8"/>
    </row>
    <row r="15" spans="1:17" ht="15.6" x14ac:dyDescent="0.25">
      <c r="A15" s="14"/>
      <c r="B15" s="14" t="s">
        <v>42</v>
      </c>
      <c r="C15" s="14"/>
      <c r="D15" s="14"/>
      <c r="E15" s="14"/>
      <c r="F15" s="14"/>
      <c r="G15" s="14"/>
      <c r="H15" s="14"/>
      <c r="I15" s="15"/>
      <c r="J15" s="8"/>
      <c r="K15" s="8"/>
      <c r="L15" s="8"/>
      <c r="M15" s="8"/>
      <c r="N15" s="8"/>
      <c r="O15" s="8"/>
      <c r="P15" s="8"/>
      <c r="Q15" s="8"/>
    </row>
    <row r="16" spans="1:17" ht="15.6" x14ac:dyDescent="0.25">
      <c r="A16" s="14"/>
      <c r="B16" s="14"/>
      <c r="C16" s="14"/>
      <c r="D16" s="14"/>
      <c r="E16" s="14"/>
      <c r="F16" s="14"/>
      <c r="G16" s="14"/>
      <c r="H16" s="14"/>
      <c r="I16" s="15"/>
      <c r="J16" s="8"/>
      <c r="K16" s="8"/>
      <c r="L16" s="8"/>
      <c r="M16" s="8"/>
      <c r="N16" s="8"/>
      <c r="O16" s="8"/>
      <c r="P16" s="8"/>
      <c r="Q16" s="8"/>
    </row>
    <row r="17" spans="1:1" x14ac:dyDescent="0.25">
      <c r="A17" s="64"/>
    </row>
  </sheetData>
  <mergeCells count="11">
    <mergeCell ref="A9:A10"/>
    <mergeCell ref="B9:B10"/>
    <mergeCell ref="C9:C10"/>
    <mergeCell ref="E9:E10"/>
    <mergeCell ref="F9:I9"/>
    <mergeCell ref="A8:I8"/>
    <mergeCell ref="A2:A4"/>
    <mergeCell ref="B2:B4"/>
    <mergeCell ref="C2:F2"/>
    <mergeCell ref="H2:J2"/>
    <mergeCell ref="A7:H7"/>
  </mergeCells>
  <conditionalFormatting sqref="J5">
    <cfRule type="cellIs" dxfId="4" priority="1" operator="between">
      <formula>20</formula>
      <formula>25</formula>
    </cfRule>
    <cfRule type="cellIs" dxfId="3" priority="2" operator="between">
      <formula>10</formula>
      <formula>16</formula>
    </cfRule>
    <cfRule type="cellIs" dxfId="2" priority="3" operator="between">
      <formula>5</formula>
      <formula>9</formula>
    </cfRule>
    <cfRule type="cellIs" dxfId="1" priority="4" operator="between">
      <formula>3</formula>
      <formula>4</formula>
    </cfRule>
    <cfRule type="cellIs" dxfId="0" priority="5" operator="between">
      <formula>1</formula>
      <formula>2</formula>
    </cfRule>
  </conditionalFormatting>
  <dataValidations count="1">
    <dataValidation type="list" allowBlank="1" showInputMessage="1" showErrorMessage="1" sqref="H5:I5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1" sqref="L31"/>
    </sheetView>
  </sheetViews>
  <sheetFormatPr defaultRowHeight="13.8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G11" sqref="G11:M12"/>
    </sheetView>
  </sheetViews>
  <sheetFormatPr defaultRowHeight="13.8" x14ac:dyDescent="0.25"/>
  <cols>
    <col min="1" max="1" width="20.09765625" customWidth="1"/>
    <col min="14" max="14" width="34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 t="s">
        <v>50</v>
      </c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38" customFormat="1" ht="113.25" customHeight="1" x14ac:dyDescent="0.3">
      <c r="A14" s="33" t="s">
        <v>93</v>
      </c>
      <c r="B14" s="34" t="s">
        <v>42</v>
      </c>
      <c r="C14" s="33" t="s">
        <v>51</v>
      </c>
      <c r="D14" s="35" t="s">
        <v>94</v>
      </c>
      <c r="E14" s="36" t="s">
        <v>73</v>
      </c>
      <c r="F14" s="36" t="s">
        <v>89</v>
      </c>
      <c r="G14" s="34">
        <v>1</v>
      </c>
      <c r="H14" s="34">
        <v>1</v>
      </c>
      <c r="I14" s="34">
        <v>1</v>
      </c>
      <c r="J14" s="34">
        <v>1</v>
      </c>
      <c r="K14" s="37">
        <f t="shared" ref="K14" si="0">ROUNDUP(($G14*0.25)+($H14*0.25)+($I14*0.5)+($J14*0),0)</f>
        <v>1</v>
      </c>
      <c r="L14" s="34">
        <v>1</v>
      </c>
      <c r="M14" s="37">
        <f t="shared" ref="M14" si="1">$K14*$L14</f>
        <v>1</v>
      </c>
      <c r="N14" s="33" t="s">
        <v>74</v>
      </c>
      <c r="O14" s="34">
        <v>1</v>
      </c>
      <c r="P14" s="34">
        <v>1</v>
      </c>
      <c r="Q14" s="37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354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321</v>
      </c>
      <c r="B22" s="100" t="s">
        <v>42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15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99" t="s">
        <v>331</v>
      </c>
      <c r="B23" s="100" t="s">
        <v>42</v>
      </c>
      <c r="C23" s="14" t="s">
        <v>45</v>
      </c>
      <c r="D23" s="14" t="s">
        <v>47</v>
      </c>
      <c r="E23" s="14"/>
      <c r="F23" s="14" t="s">
        <v>44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01" t="s">
        <v>332</v>
      </c>
      <c r="B24" s="102" t="s">
        <v>42</v>
      </c>
      <c r="C24" s="14" t="s">
        <v>47</v>
      </c>
      <c r="D24" s="14" t="s">
        <v>308</v>
      </c>
      <c r="E24" s="14"/>
      <c r="F24" s="14" t="s">
        <v>44</v>
      </c>
      <c r="G24" s="14" t="s">
        <v>36</v>
      </c>
      <c r="H24" s="14" t="s">
        <v>308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333</v>
      </c>
      <c r="B25" s="102" t="s">
        <v>42</v>
      </c>
      <c r="C25" s="14" t="s">
        <v>308</v>
      </c>
      <c r="D25" s="14" t="s">
        <v>47</v>
      </c>
      <c r="E25" s="14"/>
      <c r="F25" s="14" t="s">
        <v>44</v>
      </c>
      <c r="G25" s="14" t="s">
        <v>36</v>
      </c>
      <c r="H25" s="14" t="s">
        <v>47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1" t="s">
        <v>295</v>
      </c>
      <c r="B26" s="102" t="s">
        <v>42</v>
      </c>
      <c r="C26" s="101" t="s">
        <v>56</v>
      </c>
      <c r="D26" s="14" t="s">
        <v>48</v>
      </c>
      <c r="E26" s="14"/>
      <c r="F26" s="14" t="s">
        <v>44</v>
      </c>
      <c r="G26" s="14" t="s">
        <v>36</v>
      </c>
      <c r="H26" s="14" t="s">
        <v>48</v>
      </c>
      <c r="I26" s="15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8"/>
      <c r="B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309" priority="6" operator="between">
      <formula>20</formula>
      <formula>25</formula>
    </cfRule>
    <cfRule type="cellIs" dxfId="308" priority="7" operator="between">
      <formula>10</formula>
      <formula>16</formula>
    </cfRule>
    <cfRule type="cellIs" dxfId="307" priority="8" operator="between">
      <formula>5</formula>
      <formula>9</formula>
    </cfRule>
    <cfRule type="cellIs" dxfId="306" priority="9" operator="between">
      <formula>3</formula>
      <formula>4</formula>
    </cfRule>
    <cfRule type="cellIs" dxfId="305" priority="10" operator="between">
      <formula>1</formula>
      <formula>2</formula>
    </cfRule>
  </conditionalFormatting>
  <conditionalFormatting sqref="Q14">
    <cfRule type="cellIs" dxfId="304" priority="1" operator="between">
      <formula>20</formula>
      <formula>25</formula>
    </cfRule>
    <cfRule type="cellIs" dxfId="303" priority="2" operator="between">
      <formula>10</formula>
      <formula>16</formula>
    </cfRule>
    <cfRule type="cellIs" dxfId="302" priority="3" operator="between">
      <formula>5</formula>
      <formula>9</formula>
    </cfRule>
    <cfRule type="cellIs" dxfId="301" priority="4" operator="between">
      <formula>3</formula>
      <formula>4</formula>
    </cfRule>
    <cfRule type="cellIs" dxfId="30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sqref="A1:XFD6"/>
    </sheetView>
  </sheetViews>
  <sheetFormatPr defaultRowHeight="13.8" x14ac:dyDescent="0.25"/>
  <cols>
    <col min="1" max="1" width="21.59765625" customWidth="1"/>
    <col min="14" max="14" width="38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5.6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 t="s">
        <v>50</v>
      </c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31" customFormat="1" ht="126" customHeight="1" x14ac:dyDescent="0.3">
      <c r="A14" s="27" t="s">
        <v>95</v>
      </c>
      <c r="B14" s="28" t="s">
        <v>42</v>
      </c>
      <c r="C14" s="27" t="s">
        <v>51</v>
      </c>
      <c r="D14" s="29" t="s">
        <v>94</v>
      </c>
      <c r="E14" s="32" t="s">
        <v>70</v>
      </c>
      <c r="F14" s="32" t="s">
        <v>71</v>
      </c>
      <c r="G14" s="28">
        <v>1</v>
      </c>
      <c r="H14" s="28">
        <v>1</v>
      </c>
      <c r="I14" s="28">
        <v>1</v>
      </c>
      <c r="J14" s="28">
        <v>1</v>
      </c>
      <c r="K14" s="30">
        <f t="shared" ref="K14" si="0">ROUNDUP(($G14*0.25)+($H14*0.25)+($I14*0.5)+($J14*0),0)</f>
        <v>1</v>
      </c>
      <c r="L14" s="28">
        <v>1</v>
      </c>
      <c r="M14" s="30">
        <f t="shared" ref="M14" si="1">$K14*$L14</f>
        <v>1</v>
      </c>
      <c r="N14" s="27" t="s">
        <v>72</v>
      </c>
      <c r="O14" s="28">
        <v>1</v>
      </c>
      <c r="P14" s="28">
        <v>1</v>
      </c>
      <c r="Q14" s="30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355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334</v>
      </c>
      <c r="B22" s="100" t="s">
        <v>42</v>
      </c>
      <c r="C22" s="14" t="s">
        <v>54</v>
      </c>
      <c r="D22" s="107" t="s">
        <v>45</v>
      </c>
      <c r="E22" s="107"/>
      <c r="F22" s="107" t="s">
        <v>44</v>
      </c>
      <c r="G22" s="107" t="s">
        <v>36</v>
      </c>
      <c r="H22" s="107" t="s">
        <v>45</v>
      </c>
      <c r="I22" s="15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99" t="s">
        <v>335</v>
      </c>
      <c r="B23" s="100" t="s">
        <v>42</v>
      </c>
      <c r="C23" s="14" t="s">
        <v>45</v>
      </c>
      <c r="D23" s="14" t="s">
        <v>47</v>
      </c>
      <c r="E23" s="14"/>
      <c r="F23" s="14" t="s">
        <v>44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s="58" customFormat="1" ht="15.6" x14ac:dyDescent="0.25">
      <c r="A24" s="99" t="s">
        <v>336</v>
      </c>
      <c r="B24" s="100" t="s">
        <v>42</v>
      </c>
      <c r="C24" s="14" t="s">
        <v>46</v>
      </c>
      <c r="D24" s="14" t="s">
        <v>339</v>
      </c>
      <c r="E24" s="14"/>
      <c r="F24" s="14" t="s">
        <v>44</v>
      </c>
      <c r="G24" s="14" t="s">
        <v>36</v>
      </c>
      <c r="H24" s="14" t="s">
        <v>339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337</v>
      </c>
      <c r="B25" s="102" t="s">
        <v>42</v>
      </c>
      <c r="C25" s="14" t="s">
        <v>46</v>
      </c>
      <c r="D25" s="14" t="s">
        <v>55</v>
      </c>
      <c r="E25" s="14"/>
      <c r="F25" s="14" t="s">
        <v>44</v>
      </c>
      <c r="G25" s="14" t="s">
        <v>36</v>
      </c>
      <c r="H25" s="14" t="s">
        <v>55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1" t="s">
        <v>338</v>
      </c>
      <c r="B26" s="102" t="s">
        <v>42</v>
      </c>
      <c r="C26" s="101" t="s">
        <v>298</v>
      </c>
      <c r="D26" s="14" t="s">
        <v>56</v>
      </c>
      <c r="E26" s="14"/>
      <c r="F26" s="14" t="s">
        <v>44</v>
      </c>
      <c r="G26" s="14" t="s">
        <v>36</v>
      </c>
      <c r="H26" s="14" t="s">
        <v>56</v>
      </c>
      <c r="I26" s="15"/>
      <c r="J26" s="8"/>
      <c r="K26" s="8"/>
      <c r="L26" s="8"/>
      <c r="M26" s="8"/>
      <c r="N26" s="8"/>
      <c r="O26" s="8"/>
      <c r="P26" s="8"/>
      <c r="Q26" s="8"/>
    </row>
    <row r="27" spans="1:17" ht="15.6" x14ac:dyDescent="0.25">
      <c r="A27" s="101" t="s">
        <v>326</v>
      </c>
      <c r="B27" s="102" t="s">
        <v>42</v>
      </c>
      <c r="C27" s="101" t="s">
        <v>48</v>
      </c>
      <c r="D27" s="101" t="s">
        <v>48</v>
      </c>
      <c r="E27" s="14"/>
      <c r="F27" s="14" t="s">
        <v>44</v>
      </c>
      <c r="G27" s="14" t="s">
        <v>36</v>
      </c>
      <c r="H27" s="101" t="s">
        <v>48</v>
      </c>
      <c r="I27" s="15"/>
      <c r="J27" s="8"/>
      <c r="K27" s="8"/>
      <c r="L27" s="8"/>
      <c r="M27" s="8"/>
      <c r="N27" s="8"/>
      <c r="O27" s="8"/>
      <c r="P27" s="8"/>
      <c r="Q27" s="8"/>
    </row>
    <row r="28" spans="1:17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299" priority="6" operator="between">
      <formula>20</formula>
      <formula>25</formula>
    </cfRule>
    <cfRule type="cellIs" dxfId="298" priority="7" operator="between">
      <formula>10</formula>
      <formula>16</formula>
    </cfRule>
    <cfRule type="cellIs" dxfId="297" priority="8" operator="between">
      <formula>5</formula>
      <formula>9</formula>
    </cfRule>
    <cfRule type="cellIs" dxfId="296" priority="9" operator="between">
      <formula>3</formula>
      <formula>4</formula>
    </cfRule>
    <cfRule type="cellIs" dxfId="295" priority="10" operator="between">
      <formula>1</formula>
      <formula>2</formula>
    </cfRule>
  </conditionalFormatting>
  <conditionalFormatting sqref="Q14">
    <cfRule type="cellIs" dxfId="294" priority="1" operator="between">
      <formula>20</formula>
      <formula>25</formula>
    </cfRule>
    <cfRule type="cellIs" dxfId="293" priority="2" operator="between">
      <formula>10</formula>
      <formula>16</formula>
    </cfRule>
    <cfRule type="cellIs" dxfId="292" priority="3" operator="between">
      <formula>5</formula>
      <formula>9</formula>
    </cfRule>
    <cfRule type="cellIs" dxfId="291" priority="4" operator="between">
      <formula>3</formula>
      <formula>4</formula>
    </cfRule>
    <cfRule type="cellIs" dxfId="29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G10" sqref="G10:Q10"/>
    </sheetView>
  </sheetViews>
  <sheetFormatPr defaultRowHeight="13.8" x14ac:dyDescent="0.25"/>
  <cols>
    <col min="1" max="1" width="19.19921875" customWidth="1"/>
    <col min="14" max="14" width="22.19921875" customWidth="1"/>
  </cols>
  <sheetData>
    <row r="1" spans="1:17" s="58" customFormat="1" ht="21" x14ac:dyDescent="0.25">
      <c r="A1" s="155"/>
      <c r="B1" s="156"/>
      <c r="C1" s="156"/>
      <c r="D1" s="156"/>
      <c r="E1" s="156"/>
      <c r="F1" s="156"/>
    </row>
    <row r="2" spans="1:17" s="58" customFormat="1" ht="14.25" customHeight="1" x14ac:dyDescent="0.25">
      <c r="A2" s="109"/>
      <c r="B2" s="108"/>
      <c r="C2" s="108"/>
      <c r="D2" s="110"/>
      <c r="E2" s="110"/>
      <c r="F2" s="110"/>
      <c r="G2" s="111"/>
      <c r="H2" s="110"/>
      <c r="I2" s="110"/>
      <c r="J2" s="112"/>
      <c r="K2" s="157" t="s">
        <v>359</v>
      </c>
      <c r="L2" s="157"/>
      <c r="M2" s="157"/>
      <c r="N2" s="158" t="s">
        <v>360</v>
      </c>
      <c r="O2" s="158" t="s">
        <v>366</v>
      </c>
      <c r="P2" s="158"/>
    </row>
    <row r="3" spans="1:17" s="58" customFormat="1" ht="14.25" customHeight="1" x14ac:dyDescent="0.25">
      <c r="A3" s="113"/>
      <c r="B3" s="114"/>
      <c r="C3" s="114"/>
      <c r="D3" s="115"/>
      <c r="E3" s="115"/>
      <c r="F3" s="115"/>
      <c r="G3" s="116"/>
      <c r="H3" s="115"/>
      <c r="I3" s="115"/>
      <c r="J3" s="117"/>
      <c r="K3" s="157"/>
      <c r="L3" s="157"/>
      <c r="M3" s="157"/>
      <c r="N3" s="158"/>
      <c r="O3" s="158"/>
      <c r="P3" s="158"/>
    </row>
    <row r="4" spans="1:17" s="58" customFormat="1" ht="21" customHeight="1" x14ac:dyDescent="0.25">
      <c r="A4" s="113"/>
      <c r="B4" s="114"/>
      <c r="C4" s="114"/>
      <c r="D4" s="115"/>
      <c r="E4" s="115"/>
      <c r="F4" s="115"/>
      <c r="G4" s="118"/>
      <c r="H4" s="115"/>
      <c r="I4" s="115"/>
      <c r="J4" s="117"/>
      <c r="K4" s="159" t="s">
        <v>347</v>
      </c>
      <c r="L4" s="159"/>
      <c r="M4" s="159"/>
      <c r="N4" s="124" t="s">
        <v>361</v>
      </c>
      <c r="O4" s="160" t="s">
        <v>365</v>
      </c>
      <c r="P4" s="160"/>
    </row>
    <row r="5" spans="1:17" s="58" customFormat="1" ht="21" customHeight="1" x14ac:dyDescent="0.25">
      <c r="A5" s="113"/>
      <c r="B5" s="114"/>
      <c r="C5" s="114"/>
      <c r="D5" s="115"/>
      <c r="E5" s="115"/>
      <c r="F5" s="115"/>
      <c r="G5" s="118"/>
      <c r="H5" s="115"/>
      <c r="I5" s="115"/>
      <c r="J5" s="117"/>
      <c r="K5" s="159"/>
      <c r="L5" s="159"/>
      <c r="M5" s="159"/>
      <c r="N5" s="124" t="s">
        <v>362</v>
      </c>
      <c r="O5" s="161">
        <v>244412</v>
      </c>
      <c r="P5" s="161"/>
    </row>
    <row r="6" spans="1:17" s="58" customFormat="1" ht="45.75" customHeight="1" x14ac:dyDescent="0.25">
      <c r="A6" s="119"/>
      <c r="B6" s="120"/>
      <c r="C6" s="120"/>
      <c r="D6" s="121"/>
      <c r="E6" s="121"/>
      <c r="F6" s="121"/>
      <c r="G6" s="122"/>
      <c r="H6" s="121"/>
      <c r="I6" s="121"/>
      <c r="J6" s="123"/>
      <c r="K6" s="159"/>
      <c r="L6" s="159"/>
      <c r="M6" s="159"/>
      <c r="N6" s="124" t="s">
        <v>363</v>
      </c>
      <c r="O6" s="161" t="s">
        <v>364</v>
      </c>
      <c r="P6" s="161"/>
    </row>
    <row r="7" spans="1:17" s="58" customFormat="1" x14ac:dyDescent="0.25"/>
    <row r="8" spans="1:17" ht="16.8" customHeight="1" x14ac:dyDescent="0.3">
      <c r="A8" s="146" t="s">
        <v>347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147"/>
      <c r="Q8" s="147"/>
    </row>
    <row r="9" spans="1:17" ht="15.6" x14ac:dyDescent="0.3">
      <c r="A9" s="2" t="s">
        <v>0</v>
      </c>
      <c r="B9" s="148" t="s">
        <v>49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ht="15.75" customHeight="1" x14ac:dyDescent="0.3">
      <c r="A10" s="2" t="s">
        <v>2</v>
      </c>
      <c r="B10" s="150" t="s">
        <v>50</v>
      </c>
      <c r="C10" s="151"/>
      <c r="D10" s="151"/>
      <c r="E10" s="151"/>
      <c r="F10" s="152"/>
      <c r="G10" s="153" t="s">
        <v>3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</row>
    <row r="11" spans="1:17" ht="31.2" x14ac:dyDescent="0.25">
      <c r="A11" s="133" t="s">
        <v>4</v>
      </c>
      <c r="B11" s="3" t="s">
        <v>5</v>
      </c>
      <c r="C11" s="133" t="s">
        <v>7</v>
      </c>
      <c r="D11" s="3" t="s">
        <v>8</v>
      </c>
      <c r="E11" s="3" t="s">
        <v>10</v>
      </c>
      <c r="F11" s="4" t="s">
        <v>12</v>
      </c>
      <c r="G11" s="136" t="s">
        <v>14</v>
      </c>
      <c r="H11" s="137"/>
      <c r="I11" s="137"/>
      <c r="J11" s="137"/>
      <c r="K11" s="137"/>
      <c r="L11" s="137"/>
      <c r="M11" s="138"/>
      <c r="N11" s="4" t="s">
        <v>15</v>
      </c>
      <c r="O11" s="142" t="s">
        <v>18</v>
      </c>
      <c r="P11" s="143"/>
      <c r="Q11" s="143"/>
    </row>
    <row r="12" spans="1:17" ht="31.2" x14ac:dyDescent="0.25">
      <c r="A12" s="134"/>
      <c r="B12" s="4" t="s">
        <v>6</v>
      </c>
      <c r="C12" s="134"/>
      <c r="D12" s="4" t="s">
        <v>9</v>
      </c>
      <c r="E12" s="4" t="s">
        <v>11</v>
      </c>
      <c r="F12" s="4" t="s">
        <v>13</v>
      </c>
      <c r="G12" s="139"/>
      <c r="H12" s="140"/>
      <c r="I12" s="140"/>
      <c r="J12" s="140"/>
      <c r="K12" s="140"/>
      <c r="L12" s="140"/>
      <c r="M12" s="141"/>
      <c r="N12" s="4" t="s">
        <v>16</v>
      </c>
      <c r="O12" s="144"/>
      <c r="P12" s="145"/>
      <c r="Q12" s="145"/>
    </row>
    <row r="13" spans="1:17" ht="15.6" x14ac:dyDescent="0.25">
      <c r="A13" s="135"/>
      <c r="B13" s="5"/>
      <c r="C13" s="135"/>
      <c r="D13" s="5"/>
      <c r="E13" s="5"/>
      <c r="F13" s="5"/>
      <c r="G13" s="3" t="s">
        <v>19</v>
      </c>
      <c r="H13" s="3" t="s">
        <v>20</v>
      </c>
      <c r="I13" s="3" t="s">
        <v>21</v>
      </c>
      <c r="J13" s="3" t="s">
        <v>22</v>
      </c>
      <c r="K13" s="6" t="s">
        <v>23</v>
      </c>
      <c r="L13" s="6" t="s">
        <v>24</v>
      </c>
      <c r="M13" s="6" t="s">
        <v>25</v>
      </c>
      <c r="N13" s="4" t="s">
        <v>17</v>
      </c>
      <c r="O13" s="6" t="s">
        <v>23</v>
      </c>
      <c r="P13" s="6" t="s">
        <v>24</v>
      </c>
      <c r="Q13" s="6" t="s">
        <v>25</v>
      </c>
    </row>
    <row r="14" spans="1:17" s="31" customFormat="1" ht="174" customHeight="1" x14ac:dyDescent="0.3">
      <c r="A14" s="27" t="s">
        <v>96</v>
      </c>
      <c r="B14" s="28" t="s">
        <v>42</v>
      </c>
      <c r="C14" s="27" t="s">
        <v>51</v>
      </c>
      <c r="D14" s="29" t="s">
        <v>97</v>
      </c>
      <c r="E14" s="32" t="s">
        <v>68</v>
      </c>
      <c r="F14" s="32" t="s">
        <v>89</v>
      </c>
      <c r="G14" s="28">
        <v>1</v>
      </c>
      <c r="H14" s="28">
        <v>1</v>
      </c>
      <c r="I14" s="28">
        <v>1</v>
      </c>
      <c r="J14" s="28">
        <v>1</v>
      </c>
      <c r="K14" s="30">
        <f t="shared" ref="K14" si="0">ROUNDUP(($G14*0.25)+($H14*0.25)+($I14*0.5)+($J14*0),0)</f>
        <v>1</v>
      </c>
      <c r="L14" s="28">
        <v>1</v>
      </c>
      <c r="M14" s="30">
        <f t="shared" ref="M14" si="1">$K14*$L14</f>
        <v>1</v>
      </c>
      <c r="N14" s="27" t="s">
        <v>69</v>
      </c>
      <c r="O14" s="28">
        <v>1</v>
      </c>
      <c r="P14" s="28">
        <v>1</v>
      </c>
      <c r="Q14" s="30">
        <f t="shared" ref="Q14" si="2">$O14*$P14</f>
        <v>1</v>
      </c>
    </row>
    <row r="15" spans="1:17" ht="15.6" x14ac:dyDescent="0.3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6.2" thickBot="1" x14ac:dyDescent="0.35">
      <c r="A18" s="125" t="s">
        <v>347</v>
      </c>
      <c r="B18" s="125"/>
      <c r="C18" s="125"/>
      <c r="D18" s="125"/>
      <c r="E18" s="125"/>
      <c r="F18" s="125"/>
      <c r="G18" s="125"/>
      <c r="H18" s="125"/>
      <c r="I18" s="1"/>
      <c r="J18" s="8"/>
      <c r="K18" s="8"/>
      <c r="L18" s="8"/>
      <c r="M18" s="8"/>
      <c r="N18" s="8"/>
      <c r="O18" s="8"/>
      <c r="P18" s="8"/>
      <c r="Q18" s="8"/>
    </row>
    <row r="19" spans="1:17" ht="15.75" customHeight="1" x14ac:dyDescent="0.25">
      <c r="A19" s="126" t="s">
        <v>356</v>
      </c>
      <c r="B19" s="127"/>
      <c r="C19" s="127"/>
      <c r="D19" s="127"/>
      <c r="E19" s="127"/>
      <c r="F19" s="127"/>
      <c r="G19" s="127"/>
      <c r="H19" s="127"/>
      <c r="I19" s="127"/>
      <c r="J19" s="8"/>
      <c r="K19" s="8"/>
      <c r="L19" s="8"/>
      <c r="M19" s="8"/>
      <c r="N19" s="8"/>
      <c r="O19" s="8"/>
      <c r="P19" s="8"/>
      <c r="Q19" s="8"/>
    </row>
    <row r="20" spans="1:17" ht="15.75" customHeight="1" x14ac:dyDescent="0.25">
      <c r="A20" s="128" t="s">
        <v>33</v>
      </c>
      <c r="B20" s="128" t="s">
        <v>5</v>
      </c>
      <c r="C20" s="128" t="s">
        <v>34</v>
      </c>
      <c r="D20" s="9" t="s">
        <v>35</v>
      </c>
      <c r="E20" s="128" t="s">
        <v>37</v>
      </c>
      <c r="F20" s="130" t="s">
        <v>38</v>
      </c>
      <c r="G20" s="131"/>
      <c r="H20" s="131"/>
      <c r="I20" s="132"/>
      <c r="J20" s="8"/>
      <c r="K20" s="8"/>
      <c r="L20" s="8"/>
      <c r="M20" s="8"/>
      <c r="N20" s="8"/>
      <c r="O20" s="8"/>
      <c r="P20" s="8"/>
      <c r="Q20" s="8"/>
    </row>
    <row r="21" spans="1:17" ht="31.2" x14ac:dyDescent="0.25">
      <c r="A21" s="129"/>
      <c r="B21" s="129"/>
      <c r="C21" s="129"/>
      <c r="D21" s="10" t="s">
        <v>36</v>
      </c>
      <c r="E21" s="129"/>
      <c r="F21" s="11" t="s">
        <v>39</v>
      </c>
      <c r="G21" s="11" t="s">
        <v>7</v>
      </c>
      <c r="H21" s="11" t="s">
        <v>40</v>
      </c>
      <c r="I21" s="12" t="s">
        <v>41</v>
      </c>
      <c r="J21" s="8"/>
      <c r="K21" s="8"/>
      <c r="L21" s="8"/>
      <c r="M21" s="8"/>
      <c r="N21" s="8"/>
      <c r="O21" s="8"/>
      <c r="P21" s="8"/>
      <c r="Q21" s="8"/>
    </row>
    <row r="22" spans="1:17" ht="15.6" x14ac:dyDescent="0.25">
      <c r="A22" s="99" t="s">
        <v>321</v>
      </c>
      <c r="B22" s="100" t="s">
        <v>42</v>
      </c>
      <c r="C22" s="14" t="s">
        <v>54</v>
      </c>
      <c r="D22" s="14" t="s">
        <v>45</v>
      </c>
      <c r="E22" s="14"/>
      <c r="F22" s="14" t="s">
        <v>44</v>
      </c>
      <c r="G22" s="14" t="s">
        <v>36</v>
      </c>
      <c r="H22" s="14" t="s">
        <v>45</v>
      </c>
      <c r="I22" s="15"/>
      <c r="J22" s="8"/>
      <c r="K22" s="8"/>
      <c r="L22" s="8"/>
      <c r="M22" s="8"/>
      <c r="N22" s="8"/>
      <c r="O22" s="8"/>
      <c r="P22" s="8"/>
      <c r="Q22" s="8"/>
    </row>
    <row r="23" spans="1:17" ht="15.6" x14ac:dyDescent="0.25">
      <c r="A23" s="99" t="s">
        <v>331</v>
      </c>
      <c r="B23" s="100" t="s">
        <v>42</v>
      </c>
      <c r="C23" s="14" t="s">
        <v>45</v>
      </c>
      <c r="D23" s="14" t="s">
        <v>47</v>
      </c>
      <c r="E23" s="14"/>
      <c r="F23" s="14" t="s">
        <v>44</v>
      </c>
      <c r="G23" s="14" t="s">
        <v>36</v>
      </c>
      <c r="H23" s="14" t="s">
        <v>47</v>
      </c>
      <c r="I23" s="15"/>
      <c r="J23" s="8"/>
      <c r="K23" s="8"/>
      <c r="L23" s="8"/>
      <c r="M23" s="8"/>
      <c r="N23" s="8"/>
      <c r="O23" s="8"/>
      <c r="P23" s="8"/>
      <c r="Q23" s="8"/>
    </row>
    <row r="24" spans="1:17" ht="15.6" x14ac:dyDescent="0.25">
      <c r="A24" s="101" t="s">
        <v>332</v>
      </c>
      <c r="B24" s="102" t="s">
        <v>42</v>
      </c>
      <c r="C24" s="14" t="s">
        <v>47</v>
      </c>
      <c r="D24" s="14" t="s">
        <v>308</v>
      </c>
      <c r="E24" s="14"/>
      <c r="F24" s="14" t="s">
        <v>44</v>
      </c>
      <c r="G24" s="14" t="s">
        <v>36</v>
      </c>
      <c r="H24" s="14" t="s">
        <v>308</v>
      </c>
      <c r="I24" s="15"/>
      <c r="J24" s="8"/>
      <c r="K24" s="8"/>
      <c r="L24" s="8"/>
      <c r="M24" s="8"/>
      <c r="N24" s="8"/>
      <c r="O24" s="8"/>
      <c r="P24" s="8"/>
      <c r="Q24" s="8"/>
    </row>
    <row r="25" spans="1:17" s="58" customFormat="1" ht="15.6" x14ac:dyDescent="0.25">
      <c r="A25" s="101" t="s">
        <v>333</v>
      </c>
      <c r="B25" s="102" t="s">
        <v>42</v>
      </c>
      <c r="C25" s="14" t="s">
        <v>308</v>
      </c>
      <c r="D25" s="14" t="s">
        <v>55</v>
      </c>
      <c r="E25" s="14"/>
      <c r="F25" s="14" t="s">
        <v>44</v>
      </c>
      <c r="G25" s="14" t="s">
        <v>36</v>
      </c>
      <c r="H25" s="14" t="s">
        <v>55</v>
      </c>
      <c r="I25" s="15"/>
      <c r="J25" s="8"/>
      <c r="K25" s="8"/>
      <c r="L25" s="8"/>
      <c r="M25" s="8"/>
      <c r="N25" s="8"/>
      <c r="O25" s="8"/>
      <c r="P25" s="8"/>
      <c r="Q25" s="8"/>
    </row>
    <row r="26" spans="1:17" ht="15.6" x14ac:dyDescent="0.25">
      <c r="A26" s="101" t="s">
        <v>295</v>
      </c>
      <c r="B26" s="102" t="s">
        <v>42</v>
      </c>
      <c r="C26" s="101" t="s">
        <v>56</v>
      </c>
      <c r="D26" s="101" t="s">
        <v>48</v>
      </c>
      <c r="E26" s="14"/>
      <c r="F26" s="14" t="s">
        <v>44</v>
      </c>
      <c r="G26" s="14" t="s">
        <v>36</v>
      </c>
      <c r="H26" s="101" t="s">
        <v>48</v>
      </c>
      <c r="I26" s="15"/>
      <c r="J26" s="8"/>
      <c r="K26" s="8"/>
      <c r="L26" s="8"/>
      <c r="M26" s="8"/>
      <c r="N26" s="8"/>
      <c r="O26" s="8"/>
      <c r="P26" s="8"/>
      <c r="Q26" s="8"/>
    </row>
  </sheetData>
  <mergeCells count="24">
    <mergeCell ref="A1:F1"/>
    <mergeCell ref="K2:M3"/>
    <mergeCell ref="N2:N3"/>
    <mergeCell ref="O2:P3"/>
    <mergeCell ref="K4:M6"/>
    <mergeCell ref="O4:P4"/>
    <mergeCell ref="O5:P5"/>
    <mergeCell ref="O6:P6"/>
    <mergeCell ref="A11:A13"/>
    <mergeCell ref="C11:C13"/>
    <mergeCell ref="G11:M12"/>
    <mergeCell ref="O11:Q12"/>
    <mergeCell ref="A8:N8"/>
    <mergeCell ref="O8:Q8"/>
    <mergeCell ref="B9:Q9"/>
    <mergeCell ref="B10:F10"/>
    <mergeCell ref="G10:Q10"/>
    <mergeCell ref="A18:H18"/>
    <mergeCell ref="A19:I19"/>
    <mergeCell ref="A20:A21"/>
    <mergeCell ref="B20:B21"/>
    <mergeCell ref="C20:C21"/>
    <mergeCell ref="E20:E21"/>
    <mergeCell ref="F20:I20"/>
  </mergeCells>
  <conditionalFormatting sqref="M14">
    <cfRule type="cellIs" dxfId="289" priority="6" operator="between">
      <formula>20</formula>
      <formula>25</formula>
    </cfRule>
    <cfRule type="cellIs" dxfId="288" priority="7" operator="between">
      <formula>10</formula>
      <formula>16</formula>
    </cfRule>
    <cfRule type="cellIs" dxfId="287" priority="8" operator="between">
      <formula>5</formula>
      <formula>9</formula>
    </cfRule>
    <cfRule type="cellIs" dxfId="286" priority="9" operator="between">
      <formula>3</formula>
      <formula>4</formula>
    </cfRule>
    <cfRule type="cellIs" dxfId="285" priority="10" operator="between">
      <formula>1</formula>
      <formula>2</formula>
    </cfRule>
  </conditionalFormatting>
  <conditionalFormatting sqref="Q14">
    <cfRule type="cellIs" dxfId="284" priority="1" operator="between">
      <formula>20</formula>
      <formula>25</formula>
    </cfRule>
    <cfRule type="cellIs" dxfId="283" priority="2" operator="between">
      <formula>10</formula>
      <formula>16</formula>
    </cfRule>
    <cfRule type="cellIs" dxfId="282" priority="3" operator="between">
      <formula>5</formula>
      <formula>9</formula>
    </cfRule>
    <cfRule type="cellIs" dxfId="281" priority="4" operator="between">
      <formula>3</formula>
      <formula>4</formula>
    </cfRule>
    <cfRule type="cellIs" dxfId="280" priority="5" operator="between">
      <formula>1</formula>
      <formula>2</formula>
    </cfRule>
  </conditionalFormatting>
  <dataValidations count="1">
    <dataValidation type="list" allowBlank="1" showInputMessage="1" showErrorMessage="1" sqref="L14 G14:J14 O14:P14">
      <formula1>"1,2,3,4,5"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68.1โครงการพัฒนาศักยภาพบุคลากร</vt:lpstr>
      <vt:lpstr>68.2โครงการชุมชนนักปฏิบัติ</vt:lpstr>
      <vt:lpstr>68.3โครงการบริหารจัดการความรู้</vt:lpstr>
      <vt:lpstr>68.4โครงการพัฒนาระบบKMS</vt:lpstr>
      <vt:lpstr>1.โครงการสอบทานKM Audit</vt:lpstr>
      <vt:lpstr>2.โครงการKM Awards</vt:lpstr>
      <vt:lpstr>3โครงการสร้างมาตรฐานISO</vt:lpstr>
      <vt:lpstr>4.โครงการทบทวนแผนแม่บท</vt:lpstr>
      <vt:lpstr>5.โครงการพัฒนาพนักงาน</vt:lpstr>
      <vt:lpstr>6.โครงการถอดองค์ความรู้</vt:lpstr>
      <vt:lpstr>7.โครงการผลิตสื่อ</vt:lpstr>
      <vt:lpstr>w1</vt:lpstr>
      <vt:lpstr>w2</vt:lpstr>
      <vt:lpstr>w3</vt:lpstr>
      <vt:lpstr>w4</vt:lpstr>
      <vt:lpstr>w5</vt:lpstr>
      <vt:lpstr>T1</vt:lpstr>
      <vt:lpstr>T2</vt:lpstr>
      <vt:lpstr>T3</vt:lpstr>
      <vt:lpstr>T4</vt:lpstr>
      <vt:lpstr>T5</vt:lpstr>
      <vt:lpstr>O1</vt:lpstr>
      <vt:lpstr>O2</vt:lpstr>
      <vt:lpstr>O3</vt:lpstr>
      <vt:lpstr>O4</vt:lpstr>
      <vt:lpstr>O5</vt:lpstr>
      <vt:lpstr>กลุ่ม1</vt:lpstr>
      <vt:lpstr>กลุ่ม2 .1</vt:lpstr>
      <vt:lpstr>กลุ่ม2.2</vt:lpstr>
      <vt:lpstr>กลุ่ม2.3</vt:lpstr>
      <vt:lpstr>กลุ่ม 2.4</vt:lpstr>
      <vt:lpstr>กลุ่ม 3.1</vt:lpstr>
      <vt:lpstr>กลุ่ม3.2</vt:lpstr>
      <vt:lpstr>กลุ่ม3.3</vt:lpstr>
      <vt:lpstr>กลุ่ม3.4</vt:lpstr>
      <vt:lpstr>กลุ่ม3.5</vt:lpstr>
      <vt:lpstr>กลุ่ม3.6</vt:lpstr>
      <vt:lpstr>กลุ่ม3.7</vt:lpstr>
      <vt:lpstr>กลุ่ม3.8</vt:lpstr>
      <vt:lpstr>กลุ่ม3.9</vt:lpstr>
      <vt:lpstr>กลุ่ม3.10</vt:lpstr>
      <vt:lpstr>กลุ่ม4.1</vt:lpstr>
      <vt:lpstr>กลุ่ม4.2</vt:lpstr>
      <vt:lpstr>กลุ่ม4.3</vt:lpstr>
      <vt:lpstr>กลุ่ม4.4</vt:lpstr>
      <vt:lpstr>กลุ่ม4.5</vt:lpstr>
      <vt:lpstr>กลุ่ม4.6</vt:lpstr>
      <vt:lpstr>กลุ่ม4.7</vt:lpstr>
      <vt:lpstr>กลุ่ม4.8</vt:lpstr>
      <vt:lpstr>กลุ่ม4.9</vt:lpstr>
      <vt:lpstr>กลุ่ม4.10</vt:lpstr>
      <vt:lpstr>กลุ่ม5.1</vt:lpstr>
      <vt:lpstr>กลุ่ม5.2</vt:lpstr>
      <vt:lpstr>กลุ่ม5.3</vt:lpstr>
      <vt:lpstr>กลุ่ม5.4</vt:lpstr>
      <vt:lpstr>กลุ่ม6.1</vt:lpstr>
      <vt:lpstr>กลุ่ม6.2</vt:lpstr>
      <vt:lpstr>กลุ่ม6.3</vt:lpstr>
      <vt:lpstr>กลุ่ม7.1</vt:lpstr>
      <vt:lpstr>กลุ่ม7.2</vt:lpstr>
      <vt:lpstr>กลุ่ม7.3</vt:lpstr>
      <vt:lpstr>กลุ่ม7.4</vt:lpstr>
      <vt:lpstr>กลุ่ม7.5</vt:lpstr>
      <vt:lpstr>Sheet33</vt:lpstr>
    </vt:vector>
  </TitlesOfParts>
  <Company>BAAC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BAAC</dc:creator>
  <cp:lastModifiedBy>BAAC</cp:lastModifiedBy>
  <cp:lastPrinted>2026-03-27T11:03:23Z</cp:lastPrinted>
  <dcterms:created xsi:type="dcterms:W3CDTF">2026-03-27T03:23:38Z</dcterms:created>
  <dcterms:modified xsi:type="dcterms:W3CDTF">2026-03-28T12:25:03Z</dcterms:modified>
</cp:coreProperties>
</file>